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21600" windowHeight="10425"/>
  </bookViews>
  <sheets>
    <sheet name="25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2" i="1" l="1"/>
  <c r="J156" i="1" l="1"/>
  <c r="I156" i="1"/>
  <c r="H156" i="1"/>
  <c r="G156" i="1"/>
  <c r="F156" i="1"/>
  <c r="E156" i="1"/>
  <c r="D156" i="1"/>
  <c r="D114" i="1" l="1"/>
  <c r="B68" i="1"/>
  <c r="B69" i="1"/>
  <c r="B138" i="1"/>
  <c r="B139" i="1"/>
  <c r="B195" i="1"/>
  <c r="B196" i="1"/>
  <c r="J143" i="1" l="1"/>
  <c r="C143" i="1"/>
  <c r="D143" i="1"/>
  <c r="F178" i="1"/>
  <c r="G178" i="1"/>
  <c r="H178" i="1"/>
  <c r="I178" i="1"/>
  <c r="J178" i="1"/>
  <c r="E178" i="1"/>
  <c r="B180" i="1"/>
  <c r="F183" i="1"/>
  <c r="F182" i="1" s="1"/>
  <c r="E183" i="1"/>
  <c r="E182" i="1" s="1"/>
  <c r="G183" i="1"/>
  <c r="H183" i="1"/>
  <c r="I183" i="1"/>
  <c r="J183" i="1"/>
  <c r="J182" i="1" s="1"/>
  <c r="D183" i="1"/>
  <c r="D182" i="1" s="1"/>
  <c r="F162" i="1"/>
  <c r="G162" i="1"/>
  <c r="H162" i="1"/>
  <c r="I162" i="1"/>
  <c r="E162" i="1"/>
  <c r="B164" i="1"/>
  <c r="D162" i="1"/>
  <c r="B70" i="1"/>
  <c r="E114" i="1"/>
  <c r="F114" i="1"/>
  <c r="G114" i="1"/>
  <c r="H114" i="1"/>
  <c r="I114" i="1"/>
  <c r="J114" i="1"/>
  <c r="B192" i="1"/>
  <c r="B190" i="1"/>
  <c r="B184" i="1"/>
  <c r="B155" i="1"/>
  <c r="B153" i="1"/>
  <c r="B146" i="1"/>
  <c r="B144" i="1"/>
  <c r="B140" i="1"/>
  <c r="B194" i="1" l="1"/>
  <c r="C103" i="1"/>
  <c r="C81" i="1"/>
  <c r="C80" i="1" s="1"/>
  <c r="C73" i="1"/>
  <c r="C72" i="1" s="1"/>
  <c r="B166" i="1"/>
  <c r="B197" i="1" l="1"/>
  <c r="I189" i="1" l="1"/>
  <c r="I182" i="1" s="1"/>
  <c r="H189" i="1"/>
  <c r="H182" i="1" s="1"/>
  <c r="G189" i="1"/>
  <c r="G182" i="1" s="1"/>
  <c r="D109" i="1"/>
  <c r="D39" i="1"/>
  <c r="C21" i="1"/>
  <c r="C20" i="1" s="1"/>
  <c r="C33" i="1"/>
  <c r="B193" i="1" l="1"/>
  <c r="B116" i="1" l="1"/>
  <c r="B117" i="1"/>
  <c r="B118" i="1"/>
  <c r="B119" i="1"/>
  <c r="D120" i="1"/>
  <c r="D113" i="1" s="1"/>
  <c r="E120" i="1"/>
  <c r="E113" i="1" s="1"/>
  <c r="F120" i="1"/>
  <c r="F113" i="1" s="1"/>
  <c r="G120" i="1"/>
  <c r="G113" i="1" s="1"/>
  <c r="H120" i="1"/>
  <c r="H113" i="1" s="1"/>
  <c r="I120" i="1"/>
  <c r="I113" i="1" s="1"/>
  <c r="J120" i="1"/>
  <c r="J113" i="1" s="1"/>
  <c r="B121" i="1"/>
  <c r="B122" i="1"/>
  <c r="B123" i="1"/>
  <c r="B124" i="1"/>
  <c r="D142" i="1"/>
  <c r="E143" i="1"/>
  <c r="E142" i="1" s="1"/>
  <c r="F143" i="1"/>
  <c r="F142" i="1" s="1"/>
  <c r="G143" i="1"/>
  <c r="G142" i="1" s="1"/>
  <c r="H143" i="1"/>
  <c r="H142" i="1" s="1"/>
  <c r="I143" i="1"/>
  <c r="I142" i="1" s="1"/>
  <c r="J142" i="1"/>
  <c r="E81" i="1"/>
  <c r="J150" i="1"/>
  <c r="I150" i="1"/>
  <c r="H150" i="1"/>
  <c r="G150" i="1"/>
  <c r="F150" i="1"/>
  <c r="E150" i="1"/>
  <c r="D150" i="1"/>
  <c r="D149" i="1" s="1"/>
  <c r="J81" i="1"/>
  <c r="I81" i="1"/>
  <c r="H81" i="1"/>
  <c r="G81" i="1"/>
  <c r="F81" i="1"/>
  <c r="D81" i="1"/>
  <c r="D73" i="1"/>
  <c r="D72" i="1" s="1"/>
  <c r="E73" i="1"/>
  <c r="E72" i="1" s="1"/>
  <c r="F73" i="1"/>
  <c r="F72" i="1" s="1"/>
  <c r="G73" i="1"/>
  <c r="G72" i="1" s="1"/>
  <c r="H73" i="1"/>
  <c r="H72" i="1" s="1"/>
  <c r="I73" i="1"/>
  <c r="I72" i="1" s="1"/>
  <c r="J73" i="1"/>
  <c r="J72" i="1" s="1"/>
  <c r="B161" i="1"/>
  <c r="B148" i="1"/>
  <c r="B147" i="1"/>
  <c r="B137" i="1"/>
  <c r="B136" i="1"/>
  <c r="B125" i="1"/>
  <c r="B102" i="1"/>
  <c r="B79" i="1"/>
  <c r="B78" i="1"/>
  <c r="B65" i="1"/>
  <c r="B66" i="1"/>
  <c r="B67" i="1"/>
  <c r="J54" i="1"/>
  <c r="I54" i="1"/>
  <c r="H54" i="1"/>
  <c r="G54" i="1"/>
  <c r="F54" i="1"/>
  <c r="E54" i="1"/>
  <c r="D54" i="1"/>
  <c r="E21" i="1"/>
  <c r="F21" i="1"/>
  <c r="G21" i="1"/>
  <c r="H21" i="1"/>
  <c r="I21" i="1"/>
  <c r="J21" i="1"/>
  <c r="D21" i="1"/>
  <c r="B32" i="1"/>
  <c r="C13" i="1"/>
  <c r="C12" i="1" s="1"/>
  <c r="C11" i="1" s="1"/>
  <c r="D13" i="1"/>
  <c r="D12" i="1" s="1"/>
  <c r="E13" i="1"/>
  <c r="E12" i="1" s="1"/>
  <c r="F13" i="1"/>
  <c r="F12" i="1" s="1"/>
  <c r="G13" i="1"/>
  <c r="G12" i="1" s="1"/>
  <c r="H13" i="1"/>
  <c r="H12" i="1" s="1"/>
  <c r="I13" i="1"/>
  <c r="I12" i="1" s="1"/>
  <c r="J13" i="1"/>
  <c r="J12" i="1" s="1"/>
  <c r="B19" i="1"/>
  <c r="B18" i="1"/>
  <c r="D141" i="1" l="1"/>
  <c r="C142" i="1"/>
  <c r="C141" i="1" s="1"/>
  <c r="B120" i="1"/>
  <c r="D103" i="1"/>
  <c r="B159" i="1" l="1"/>
  <c r="B160" i="1"/>
  <c r="B163" i="1"/>
  <c r="B165" i="1"/>
  <c r="B162" i="1" l="1"/>
  <c r="B14" i="1"/>
  <c r="E60" i="1"/>
  <c r="E53" i="1" s="1"/>
  <c r="B179" i="1" l="1"/>
  <c r="B178" i="1" s="1"/>
  <c r="B145" i="1"/>
  <c r="B151" i="1"/>
  <c r="B143" i="1" l="1"/>
  <c r="B142" i="1" s="1"/>
  <c r="B108" i="1" l="1"/>
  <c r="F60" i="1" l="1"/>
  <c r="F53" i="1" s="1"/>
  <c r="D60" i="1"/>
  <c r="D53" i="1" s="1"/>
  <c r="G60" i="1"/>
  <c r="G53" i="1" s="1"/>
  <c r="H60" i="1"/>
  <c r="H53" i="1" s="1"/>
  <c r="I60" i="1"/>
  <c r="I53" i="1" s="1"/>
  <c r="J60" i="1"/>
  <c r="J53" i="1" s="1"/>
  <c r="B17" i="1" l="1"/>
  <c r="B191" i="1" l="1"/>
  <c r="B188" i="1"/>
  <c r="B187" i="1"/>
  <c r="B186" i="1"/>
  <c r="B185" i="1"/>
  <c r="B158" i="1"/>
  <c r="B157" i="1"/>
  <c r="J149" i="1"/>
  <c r="J141" i="1" s="1"/>
  <c r="H149" i="1"/>
  <c r="H141" i="1" s="1"/>
  <c r="E149" i="1"/>
  <c r="E141" i="1" s="1"/>
  <c r="B154" i="1"/>
  <c r="B152" i="1"/>
  <c r="B115" i="1"/>
  <c r="B111" i="1"/>
  <c r="B110" i="1"/>
  <c r="J109" i="1"/>
  <c r="I109" i="1"/>
  <c r="H109" i="1"/>
  <c r="G109" i="1"/>
  <c r="F109" i="1"/>
  <c r="E109" i="1"/>
  <c r="B107" i="1"/>
  <c r="B106" i="1"/>
  <c r="B105" i="1"/>
  <c r="B104" i="1"/>
  <c r="J103" i="1"/>
  <c r="I103" i="1"/>
  <c r="H103" i="1"/>
  <c r="G103" i="1"/>
  <c r="F103" i="1"/>
  <c r="E103" i="1"/>
  <c r="B101" i="1"/>
  <c r="B100" i="1"/>
  <c r="B99" i="1"/>
  <c r="B98" i="1"/>
  <c r="J97" i="1"/>
  <c r="J80" i="1" s="1"/>
  <c r="I97" i="1"/>
  <c r="I80" i="1" s="1"/>
  <c r="H97" i="1"/>
  <c r="H80" i="1" s="1"/>
  <c r="G97" i="1"/>
  <c r="G80" i="1" s="1"/>
  <c r="F97" i="1"/>
  <c r="F80" i="1" s="1"/>
  <c r="E97" i="1"/>
  <c r="E80" i="1" s="1"/>
  <c r="D97" i="1"/>
  <c r="C71" i="1"/>
  <c r="B96" i="1"/>
  <c r="B95" i="1"/>
  <c r="B94" i="1"/>
  <c r="B83" i="1"/>
  <c r="B82" i="1"/>
  <c r="B77" i="1"/>
  <c r="B76" i="1"/>
  <c r="B75" i="1"/>
  <c r="B74" i="1"/>
  <c r="B64" i="1"/>
  <c r="B63" i="1"/>
  <c r="B62" i="1"/>
  <c r="B61" i="1"/>
  <c r="B59" i="1"/>
  <c r="B58" i="1"/>
  <c r="B57" i="1"/>
  <c r="B56" i="1"/>
  <c r="B55" i="1"/>
  <c r="B41" i="1"/>
  <c r="B40" i="1"/>
  <c r="J39" i="1"/>
  <c r="I39" i="1"/>
  <c r="H39" i="1"/>
  <c r="G39" i="1"/>
  <c r="F39" i="1"/>
  <c r="E39" i="1"/>
  <c r="B38" i="1"/>
  <c r="B37" i="1"/>
  <c r="B36" i="1"/>
  <c r="B35" i="1"/>
  <c r="B34" i="1"/>
  <c r="J33" i="1"/>
  <c r="I33" i="1"/>
  <c r="H33" i="1"/>
  <c r="G33" i="1"/>
  <c r="F33" i="1"/>
  <c r="E33" i="1"/>
  <c r="D33" i="1"/>
  <c r="B31" i="1"/>
  <c r="B30" i="1"/>
  <c r="B29" i="1"/>
  <c r="B28" i="1"/>
  <c r="J27" i="1"/>
  <c r="J20" i="1" s="1"/>
  <c r="I27" i="1"/>
  <c r="I20" i="1" s="1"/>
  <c r="H27" i="1"/>
  <c r="H20" i="1" s="1"/>
  <c r="G27" i="1"/>
  <c r="G20" i="1" s="1"/>
  <c r="F27" i="1"/>
  <c r="F20" i="1" s="1"/>
  <c r="E27" i="1"/>
  <c r="E20" i="1" s="1"/>
  <c r="D27" i="1"/>
  <c r="D20" i="1" s="1"/>
  <c r="B26" i="1"/>
  <c r="B25" i="1"/>
  <c r="B24" i="1"/>
  <c r="B23" i="1"/>
  <c r="B22" i="1"/>
  <c r="B16" i="1"/>
  <c r="B15" i="1"/>
  <c r="B114" i="1" l="1"/>
  <c r="B113" i="1" s="1"/>
  <c r="D11" i="1"/>
  <c r="I11" i="1"/>
  <c r="E11" i="1"/>
  <c r="B183" i="1"/>
  <c r="J11" i="1"/>
  <c r="G11" i="1"/>
  <c r="F11" i="1"/>
  <c r="H11" i="1"/>
  <c r="D80" i="1"/>
  <c r="D71" i="1" s="1"/>
  <c r="F71" i="1"/>
  <c r="J71" i="1"/>
  <c r="G149" i="1"/>
  <c r="G141" i="1" s="1"/>
  <c r="I149" i="1"/>
  <c r="I141" i="1" s="1"/>
  <c r="F149" i="1"/>
  <c r="F141" i="1" s="1"/>
  <c r="B103" i="1"/>
  <c r="G71" i="1"/>
  <c r="H71" i="1"/>
  <c r="E71" i="1"/>
  <c r="I71" i="1"/>
  <c r="B73" i="1"/>
  <c r="B72" i="1" s="1"/>
  <c r="B81" i="1"/>
  <c r="B150" i="1"/>
  <c r="B54" i="1"/>
  <c r="B21" i="1"/>
  <c r="B13" i="1"/>
  <c r="B12" i="1" s="1"/>
  <c r="B109" i="1"/>
  <c r="B33" i="1"/>
  <c r="B39" i="1"/>
  <c r="B97" i="1"/>
  <c r="B156" i="1"/>
  <c r="B27" i="1"/>
  <c r="B60" i="1"/>
  <c r="B189" i="1"/>
  <c r="B182" i="1" l="1"/>
  <c r="B20" i="1"/>
  <c r="B80" i="1"/>
  <c r="B71" i="1" s="1"/>
  <c r="B149" i="1"/>
  <c r="B53" i="1"/>
  <c r="B141" i="1" l="1"/>
  <c r="B11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<sst xmlns="http://schemas.openxmlformats.org/spreadsheetml/2006/main" count="467" uniqueCount="44">
  <si>
    <t>Conductores implicados en accidentes de tránsito</t>
  </si>
  <si>
    <t>Total</t>
  </si>
  <si>
    <t>Menos     de 15</t>
  </si>
  <si>
    <t>15 - 19</t>
  </si>
  <si>
    <t>20 - 29</t>
  </si>
  <si>
    <t>30 - 39</t>
  </si>
  <si>
    <t>40 - 49</t>
  </si>
  <si>
    <t>50 - 59</t>
  </si>
  <si>
    <t>No       espe-cificada</t>
  </si>
  <si>
    <t xml:space="preserve">  -    Cantidad nula o cero.</t>
  </si>
  <si>
    <t xml:space="preserve">Oficial (funcionario público y  </t>
  </si>
  <si>
    <t>Sexo del conductor, placa y                                                        tipo de vehículo</t>
  </si>
  <si>
    <t xml:space="preserve">Grupos de edad </t>
  </si>
  <si>
    <t>60          y       más</t>
  </si>
  <si>
    <t>Particular</t>
  </si>
  <si>
    <t>Comercial</t>
  </si>
  <si>
    <t>Taxi</t>
  </si>
  <si>
    <t>Bus colegial</t>
  </si>
  <si>
    <t>Diplomático y consular</t>
  </si>
  <si>
    <t xml:space="preserve">      Automóviles para pasajeros</t>
  </si>
  <si>
    <t xml:space="preserve">            Camioneta</t>
  </si>
  <si>
    <t xml:space="preserve">            Sedán y coupé</t>
  </si>
  <si>
    <t xml:space="preserve">            Pick-up (doble cabina)</t>
  </si>
  <si>
    <t xml:space="preserve">            Microbús</t>
  </si>
  <si>
    <t xml:space="preserve">     Bicicleta</t>
  </si>
  <si>
    <t xml:space="preserve">     Motocicleta y motoneta</t>
  </si>
  <si>
    <t xml:space="preserve">            Ómnibus</t>
  </si>
  <si>
    <t xml:space="preserve">      Camiones</t>
  </si>
  <si>
    <t xml:space="preserve">            Panel</t>
  </si>
  <si>
    <t xml:space="preserve">            Camión</t>
  </si>
  <si>
    <t xml:space="preserve">            Mula</t>
  </si>
  <si>
    <t xml:space="preserve">            Grúa</t>
  </si>
  <si>
    <t xml:space="preserve">     Ambulancia</t>
  </si>
  <si>
    <t xml:space="preserve">    propiedad del Estado)</t>
  </si>
  <si>
    <t>Misión internacional</t>
  </si>
  <si>
    <t>Otro</t>
  </si>
  <si>
    <t>Hombres</t>
  </si>
  <si>
    <t xml:space="preserve">     propiedad del Estado)</t>
  </si>
  <si>
    <t>Mujeres</t>
  </si>
  <si>
    <t>PLACA Y TIPO DE VEHÍCULO: AÑO 2019</t>
  </si>
  <si>
    <t>-</t>
  </si>
  <si>
    <t xml:space="preserve">                     TOTAL</t>
  </si>
  <si>
    <t xml:space="preserve">Cuadro 25.  CONDUCTORES IMPLICADOS EN ACCIDENTES DE TRÁNSITO EN LA </t>
  </si>
  <si>
    <t>REPÚBLICA, POR GRUPOS DE EDAD, SEGÚN SEXO DEL CONDUCTOR,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</si>
</sst>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6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 applyFill="1" applyBorder="1"/>
    <xf numFmtId="3" fontId="1" fillId="0" borderId="1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3" fontId="2" fillId="0" borderId="9" xfId="0" applyNumberFormat="1" applyFont="1" applyFill="1" applyBorder="1" applyAlignment="1">
      <alignment horizontal="right"/>
    </xf>
    <xf numFmtId="3" fontId="1" fillId="0" borderId="9" xfId="0" applyNumberFormat="1" applyFont="1" applyFill="1" applyBorder="1"/>
    <xf numFmtId="164" fontId="1" fillId="0" borderId="9" xfId="0" applyNumberFormat="1" applyFont="1" applyFill="1" applyBorder="1" applyAlignment="1">
      <alignment horizontal="distributed"/>
    </xf>
    <xf numFmtId="164" fontId="1" fillId="0" borderId="7" xfId="0" applyNumberFormat="1" applyFont="1" applyFill="1" applyBorder="1" applyAlignment="1">
      <alignment horizontal="distributed"/>
    </xf>
    <xf numFmtId="3" fontId="1" fillId="0" borderId="9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0" fontId="1" fillId="0" borderId="13" xfId="0" applyFont="1" applyFill="1" applyBorder="1"/>
    <xf numFmtId="0" fontId="1" fillId="0" borderId="10" xfId="0" applyFont="1" applyFill="1" applyBorder="1"/>
    <xf numFmtId="3" fontId="2" fillId="0" borderId="11" xfId="0" applyNumberFormat="1" applyFont="1" applyFill="1" applyBorder="1"/>
    <xf numFmtId="3" fontId="1" fillId="0" borderId="11" xfId="0" applyNumberFormat="1" applyFont="1" applyFill="1" applyBorder="1"/>
    <xf numFmtId="3" fontId="1" fillId="0" borderId="12" xfId="0" applyNumberFormat="1" applyFont="1" applyFill="1" applyBorder="1"/>
    <xf numFmtId="3" fontId="2" fillId="0" borderId="0" xfId="0" applyNumberFormat="1" applyFont="1" applyFill="1" applyBorder="1"/>
    <xf numFmtId="0" fontId="1" fillId="0" borderId="0" xfId="1" applyFont="1"/>
    <xf numFmtId="3" fontId="2" fillId="0" borderId="0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3" fontId="2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distributed"/>
    </xf>
    <xf numFmtId="164" fontId="2" fillId="0" borderId="9" xfId="0" applyNumberFormat="1" applyFont="1" applyFill="1" applyBorder="1" applyAlignment="1">
      <alignment horizontal="distributed"/>
    </xf>
    <xf numFmtId="3" fontId="2" fillId="0" borderId="7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distributed"/>
    </xf>
    <xf numFmtId="164" fontId="4" fillId="0" borderId="7" xfId="0" applyNumberFormat="1" applyFont="1" applyFill="1" applyBorder="1" applyAlignment="1">
      <alignment horizontal="distributed"/>
    </xf>
    <xf numFmtId="3" fontId="2" fillId="0" borderId="0" xfId="0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distributed"/>
    </xf>
    <xf numFmtId="3" fontId="2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/>
    <xf numFmtId="0" fontId="1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"/>
  <sheetViews>
    <sheetView tabSelected="1" zoomScaleNormal="100" workbookViewId="0">
      <selection sqref="A1:J1"/>
    </sheetView>
  </sheetViews>
  <sheetFormatPr baseColWidth="10" defaultRowHeight="18.95" customHeight="1" x14ac:dyDescent="0.2"/>
  <cols>
    <col min="1" max="1" width="29.5703125" style="1" customWidth="1"/>
    <col min="2" max="2" width="6.85546875" style="16" customWidth="1"/>
    <col min="3" max="3" width="7.5703125" style="3" customWidth="1"/>
    <col min="4" max="8" width="6.7109375" style="3" customWidth="1"/>
    <col min="9" max="9" width="6.5703125" style="3" customWidth="1"/>
    <col min="10" max="10" width="8.85546875" style="3" customWidth="1"/>
    <col min="11" max="176" width="11.42578125" style="1"/>
    <col min="177" max="177" width="39.28515625" style="1" customWidth="1"/>
    <col min="178" max="178" width="12" style="1" customWidth="1"/>
    <col min="179" max="183" width="9.85546875" style="1" customWidth="1"/>
    <col min="184" max="184" width="9.140625" style="1" customWidth="1"/>
    <col min="185" max="185" width="8.7109375" style="1" customWidth="1"/>
    <col min="186" max="186" width="11.7109375" style="1" customWidth="1"/>
    <col min="187" max="432" width="11.42578125" style="1"/>
    <col min="433" max="433" width="39.28515625" style="1" customWidth="1"/>
    <col min="434" max="434" width="12" style="1" customWidth="1"/>
    <col min="435" max="439" width="9.85546875" style="1" customWidth="1"/>
    <col min="440" max="440" width="9.140625" style="1" customWidth="1"/>
    <col min="441" max="441" width="8.7109375" style="1" customWidth="1"/>
    <col min="442" max="442" width="11.7109375" style="1" customWidth="1"/>
    <col min="443" max="688" width="11.42578125" style="1"/>
    <col min="689" max="689" width="39.28515625" style="1" customWidth="1"/>
    <col min="690" max="690" width="12" style="1" customWidth="1"/>
    <col min="691" max="695" width="9.85546875" style="1" customWidth="1"/>
    <col min="696" max="696" width="9.140625" style="1" customWidth="1"/>
    <col min="697" max="697" width="8.7109375" style="1" customWidth="1"/>
    <col min="698" max="698" width="11.7109375" style="1" customWidth="1"/>
    <col min="699" max="944" width="11.42578125" style="1"/>
    <col min="945" max="945" width="39.28515625" style="1" customWidth="1"/>
    <col min="946" max="946" width="12" style="1" customWidth="1"/>
    <col min="947" max="951" width="9.85546875" style="1" customWidth="1"/>
    <col min="952" max="952" width="9.140625" style="1" customWidth="1"/>
    <col min="953" max="953" width="8.7109375" style="1" customWidth="1"/>
    <col min="954" max="954" width="11.7109375" style="1" customWidth="1"/>
    <col min="955" max="1200" width="11.42578125" style="1"/>
    <col min="1201" max="1201" width="39.28515625" style="1" customWidth="1"/>
    <col min="1202" max="1202" width="12" style="1" customWidth="1"/>
    <col min="1203" max="1207" width="9.85546875" style="1" customWidth="1"/>
    <col min="1208" max="1208" width="9.140625" style="1" customWidth="1"/>
    <col min="1209" max="1209" width="8.7109375" style="1" customWidth="1"/>
    <col min="1210" max="1210" width="11.7109375" style="1" customWidth="1"/>
    <col min="1211" max="1456" width="11.42578125" style="1"/>
    <col min="1457" max="1457" width="39.28515625" style="1" customWidth="1"/>
    <col min="1458" max="1458" width="12" style="1" customWidth="1"/>
    <col min="1459" max="1463" width="9.85546875" style="1" customWidth="1"/>
    <col min="1464" max="1464" width="9.140625" style="1" customWidth="1"/>
    <col min="1465" max="1465" width="8.7109375" style="1" customWidth="1"/>
    <col min="1466" max="1466" width="11.7109375" style="1" customWidth="1"/>
    <col min="1467" max="1712" width="11.42578125" style="1"/>
    <col min="1713" max="1713" width="39.28515625" style="1" customWidth="1"/>
    <col min="1714" max="1714" width="12" style="1" customWidth="1"/>
    <col min="1715" max="1719" width="9.85546875" style="1" customWidth="1"/>
    <col min="1720" max="1720" width="9.140625" style="1" customWidth="1"/>
    <col min="1721" max="1721" width="8.7109375" style="1" customWidth="1"/>
    <col min="1722" max="1722" width="11.7109375" style="1" customWidth="1"/>
    <col min="1723" max="1968" width="11.42578125" style="1"/>
    <col min="1969" max="1969" width="39.28515625" style="1" customWidth="1"/>
    <col min="1970" max="1970" width="12" style="1" customWidth="1"/>
    <col min="1971" max="1975" width="9.85546875" style="1" customWidth="1"/>
    <col min="1976" max="1976" width="9.140625" style="1" customWidth="1"/>
    <col min="1977" max="1977" width="8.7109375" style="1" customWidth="1"/>
    <col min="1978" max="1978" width="11.7109375" style="1" customWidth="1"/>
    <col min="1979" max="2224" width="11.42578125" style="1"/>
    <col min="2225" max="2225" width="39.28515625" style="1" customWidth="1"/>
    <col min="2226" max="2226" width="12" style="1" customWidth="1"/>
    <col min="2227" max="2231" width="9.85546875" style="1" customWidth="1"/>
    <col min="2232" max="2232" width="9.140625" style="1" customWidth="1"/>
    <col min="2233" max="2233" width="8.7109375" style="1" customWidth="1"/>
    <col min="2234" max="2234" width="11.7109375" style="1" customWidth="1"/>
    <col min="2235" max="2480" width="11.42578125" style="1"/>
    <col min="2481" max="2481" width="39.28515625" style="1" customWidth="1"/>
    <col min="2482" max="2482" width="12" style="1" customWidth="1"/>
    <col min="2483" max="2487" width="9.85546875" style="1" customWidth="1"/>
    <col min="2488" max="2488" width="9.140625" style="1" customWidth="1"/>
    <col min="2489" max="2489" width="8.7109375" style="1" customWidth="1"/>
    <col min="2490" max="2490" width="11.7109375" style="1" customWidth="1"/>
    <col min="2491" max="2736" width="11.42578125" style="1"/>
    <col min="2737" max="2737" width="39.28515625" style="1" customWidth="1"/>
    <col min="2738" max="2738" width="12" style="1" customWidth="1"/>
    <col min="2739" max="2743" width="9.85546875" style="1" customWidth="1"/>
    <col min="2744" max="2744" width="9.140625" style="1" customWidth="1"/>
    <col min="2745" max="2745" width="8.7109375" style="1" customWidth="1"/>
    <col min="2746" max="2746" width="11.7109375" style="1" customWidth="1"/>
    <col min="2747" max="2992" width="11.42578125" style="1"/>
    <col min="2993" max="2993" width="39.28515625" style="1" customWidth="1"/>
    <col min="2994" max="2994" width="12" style="1" customWidth="1"/>
    <col min="2995" max="2999" width="9.85546875" style="1" customWidth="1"/>
    <col min="3000" max="3000" width="9.140625" style="1" customWidth="1"/>
    <col min="3001" max="3001" width="8.7109375" style="1" customWidth="1"/>
    <col min="3002" max="3002" width="11.7109375" style="1" customWidth="1"/>
    <col min="3003" max="3248" width="11.42578125" style="1"/>
    <col min="3249" max="3249" width="39.28515625" style="1" customWidth="1"/>
    <col min="3250" max="3250" width="12" style="1" customWidth="1"/>
    <col min="3251" max="3255" width="9.85546875" style="1" customWidth="1"/>
    <col min="3256" max="3256" width="9.140625" style="1" customWidth="1"/>
    <col min="3257" max="3257" width="8.7109375" style="1" customWidth="1"/>
    <col min="3258" max="3258" width="11.7109375" style="1" customWidth="1"/>
    <col min="3259" max="3504" width="11.42578125" style="1"/>
    <col min="3505" max="3505" width="39.28515625" style="1" customWidth="1"/>
    <col min="3506" max="3506" width="12" style="1" customWidth="1"/>
    <col min="3507" max="3511" width="9.85546875" style="1" customWidth="1"/>
    <col min="3512" max="3512" width="9.140625" style="1" customWidth="1"/>
    <col min="3513" max="3513" width="8.7109375" style="1" customWidth="1"/>
    <col min="3514" max="3514" width="11.7109375" style="1" customWidth="1"/>
    <col min="3515" max="3760" width="11.42578125" style="1"/>
    <col min="3761" max="3761" width="39.28515625" style="1" customWidth="1"/>
    <col min="3762" max="3762" width="12" style="1" customWidth="1"/>
    <col min="3763" max="3767" width="9.85546875" style="1" customWidth="1"/>
    <col min="3768" max="3768" width="9.140625" style="1" customWidth="1"/>
    <col min="3769" max="3769" width="8.7109375" style="1" customWidth="1"/>
    <col min="3770" max="3770" width="11.7109375" style="1" customWidth="1"/>
    <col min="3771" max="4016" width="11.42578125" style="1"/>
    <col min="4017" max="4017" width="39.28515625" style="1" customWidth="1"/>
    <col min="4018" max="4018" width="12" style="1" customWidth="1"/>
    <col min="4019" max="4023" width="9.85546875" style="1" customWidth="1"/>
    <col min="4024" max="4024" width="9.140625" style="1" customWidth="1"/>
    <col min="4025" max="4025" width="8.7109375" style="1" customWidth="1"/>
    <col min="4026" max="4026" width="11.7109375" style="1" customWidth="1"/>
    <col min="4027" max="4272" width="11.42578125" style="1"/>
    <col min="4273" max="4273" width="39.28515625" style="1" customWidth="1"/>
    <col min="4274" max="4274" width="12" style="1" customWidth="1"/>
    <col min="4275" max="4279" width="9.85546875" style="1" customWidth="1"/>
    <col min="4280" max="4280" width="9.140625" style="1" customWidth="1"/>
    <col min="4281" max="4281" width="8.7109375" style="1" customWidth="1"/>
    <col min="4282" max="4282" width="11.7109375" style="1" customWidth="1"/>
    <col min="4283" max="4528" width="11.42578125" style="1"/>
    <col min="4529" max="4529" width="39.28515625" style="1" customWidth="1"/>
    <col min="4530" max="4530" width="12" style="1" customWidth="1"/>
    <col min="4531" max="4535" width="9.85546875" style="1" customWidth="1"/>
    <col min="4536" max="4536" width="9.140625" style="1" customWidth="1"/>
    <col min="4537" max="4537" width="8.7109375" style="1" customWidth="1"/>
    <col min="4538" max="4538" width="11.7109375" style="1" customWidth="1"/>
    <col min="4539" max="4784" width="11.42578125" style="1"/>
    <col min="4785" max="4785" width="39.28515625" style="1" customWidth="1"/>
    <col min="4786" max="4786" width="12" style="1" customWidth="1"/>
    <col min="4787" max="4791" width="9.85546875" style="1" customWidth="1"/>
    <col min="4792" max="4792" width="9.140625" style="1" customWidth="1"/>
    <col min="4793" max="4793" width="8.7109375" style="1" customWidth="1"/>
    <col min="4794" max="4794" width="11.7109375" style="1" customWidth="1"/>
    <col min="4795" max="5040" width="11.42578125" style="1"/>
    <col min="5041" max="5041" width="39.28515625" style="1" customWidth="1"/>
    <col min="5042" max="5042" width="12" style="1" customWidth="1"/>
    <col min="5043" max="5047" width="9.85546875" style="1" customWidth="1"/>
    <col min="5048" max="5048" width="9.140625" style="1" customWidth="1"/>
    <col min="5049" max="5049" width="8.7109375" style="1" customWidth="1"/>
    <col min="5050" max="5050" width="11.7109375" style="1" customWidth="1"/>
    <col min="5051" max="5296" width="11.42578125" style="1"/>
    <col min="5297" max="5297" width="39.28515625" style="1" customWidth="1"/>
    <col min="5298" max="5298" width="12" style="1" customWidth="1"/>
    <col min="5299" max="5303" width="9.85546875" style="1" customWidth="1"/>
    <col min="5304" max="5304" width="9.140625" style="1" customWidth="1"/>
    <col min="5305" max="5305" width="8.7109375" style="1" customWidth="1"/>
    <col min="5306" max="5306" width="11.7109375" style="1" customWidth="1"/>
    <col min="5307" max="5552" width="11.42578125" style="1"/>
    <col min="5553" max="5553" width="39.28515625" style="1" customWidth="1"/>
    <col min="5554" max="5554" width="12" style="1" customWidth="1"/>
    <col min="5555" max="5559" width="9.85546875" style="1" customWidth="1"/>
    <col min="5560" max="5560" width="9.140625" style="1" customWidth="1"/>
    <col min="5561" max="5561" width="8.7109375" style="1" customWidth="1"/>
    <col min="5562" max="5562" width="11.7109375" style="1" customWidth="1"/>
    <col min="5563" max="5808" width="11.42578125" style="1"/>
    <col min="5809" max="5809" width="39.28515625" style="1" customWidth="1"/>
    <col min="5810" max="5810" width="12" style="1" customWidth="1"/>
    <col min="5811" max="5815" width="9.85546875" style="1" customWidth="1"/>
    <col min="5816" max="5816" width="9.140625" style="1" customWidth="1"/>
    <col min="5817" max="5817" width="8.7109375" style="1" customWidth="1"/>
    <col min="5818" max="5818" width="11.7109375" style="1" customWidth="1"/>
    <col min="5819" max="6064" width="11.42578125" style="1"/>
    <col min="6065" max="6065" width="39.28515625" style="1" customWidth="1"/>
    <col min="6066" max="6066" width="12" style="1" customWidth="1"/>
    <col min="6067" max="6071" width="9.85546875" style="1" customWidth="1"/>
    <col min="6072" max="6072" width="9.140625" style="1" customWidth="1"/>
    <col min="6073" max="6073" width="8.7109375" style="1" customWidth="1"/>
    <col min="6074" max="6074" width="11.7109375" style="1" customWidth="1"/>
    <col min="6075" max="6320" width="11.42578125" style="1"/>
    <col min="6321" max="6321" width="39.28515625" style="1" customWidth="1"/>
    <col min="6322" max="6322" width="12" style="1" customWidth="1"/>
    <col min="6323" max="6327" width="9.85546875" style="1" customWidth="1"/>
    <col min="6328" max="6328" width="9.140625" style="1" customWidth="1"/>
    <col min="6329" max="6329" width="8.7109375" style="1" customWidth="1"/>
    <col min="6330" max="6330" width="11.7109375" style="1" customWidth="1"/>
    <col min="6331" max="6576" width="11.42578125" style="1"/>
    <col min="6577" max="6577" width="39.28515625" style="1" customWidth="1"/>
    <col min="6578" max="6578" width="12" style="1" customWidth="1"/>
    <col min="6579" max="6583" width="9.85546875" style="1" customWidth="1"/>
    <col min="6584" max="6584" width="9.140625" style="1" customWidth="1"/>
    <col min="6585" max="6585" width="8.7109375" style="1" customWidth="1"/>
    <col min="6586" max="6586" width="11.7109375" style="1" customWidth="1"/>
    <col min="6587" max="6832" width="11.42578125" style="1"/>
    <col min="6833" max="6833" width="39.28515625" style="1" customWidth="1"/>
    <col min="6834" max="6834" width="12" style="1" customWidth="1"/>
    <col min="6835" max="6839" width="9.85546875" style="1" customWidth="1"/>
    <col min="6840" max="6840" width="9.140625" style="1" customWidth="1"/>
    <col min="6841" max="6841" width="8.7109375" style="1" customWidth="1"/>
    <col min="6842" max="6842" width="11.7109375" style="1" customWidth="1"/>
    <col min="6843" max="7088" width="11.42578125" style="1"/>
    <col min="7089" max="7089" width="39.28515625" style="1" customWidth="1"/>
    <col min="7090" max="7090" width="12" style="1" customWidth="1"/>
    <col min="7091" max="7095" width="9.85546875" style="1" customWidth="1"/>
    <col min="7096" max="7096" width="9.140625" style="1" customWidth="1"/>
    <col min="7097" max="7097" width="8.7109375" style="1" customWidth="1"/>
    <col min="7098" max="7098" width="11.7109375" style="1" customWidth="1"/>
    <col min="7099" max="7344" width="11.42578125" style="1"/>
    <col min="7345" max="7345" width="39.28515625" style="1" customWidth="1"/>
    <col min="7346" max="7346" width="12" style="1" customWidth="1"/>
    <col min="7347" max="7351" width="9.85546875" style="1" customWidth="1"/>
    <col min="7352" max="7352" width="9.140625" style="1" customWidth="1"/>
    <col min="7353" max="7353" width="8.7109375" style="1" customWidth="1"/>
    <col min="7354" max="7354" width="11.7109375" style="1" customWidth="1"/>
    <col min="7355" max="7600" width="11.42578125" style="1"/>
    <col min="7601" max="7601" width="39.28515625" style="1" customWidth="1"/>
    <col min="7602" max="7602" width="12" style="1" customWidth="1"/>
    <col min="7603" max="7607" width="9.85546875" style="1" customWidth="1"/>
    <col min="7608" max="7608" width="9.140625" style="1" customWidth="1"/>
    <col min="7609" max="7609" width="8.7109375" style="1" customWidth="1"/>
    <col min="7610" max="7610" width="11.7109375" style="1" customWidth="1"/>
    <col min="7611" max="7856" width="11.42578125" style="1"/>
    <col min="7857" max="7857" width="39.28515625" style="1" customWidth="1"/>
    <col min="7858" max="7858" width="12" style="1" customWidth="1"/>
    <col min="7859" max="7863" width="9.85546875" style="1" customWidth="1"/>
    <col min="7864" max="7864" width="9.140625" style="1" customWidth="1"/>
    <col min="7865" max="7865" width="8.7109375" style="1" customWidth="1"/>
    <col min="7866" max="7866" width="11.7109375" style="1" customWidth="1"/>
    <col min="7867" max="8112" width="11.42578125" style="1"/>
    <col min="8113" max="8113" width="39.28515625" style="1" customWidth="1"/>
    <col min="8114" max="8114" width="12" style="1" customWidth="1"/>
    <col min="8115" max="8119" width="9.85546875" style="1" customWidth="1"/>
    <col min="8120" max="8120" width="9.140625" style="1" customWidth="1"/>
    <col min="8121" max="8121" width="8.7109375" style="1" customWidth="1"/>
    <col min="8122" max="8122" width="11.7109375" style="1" customWidth="1"/>
    <col min="8123" max="8368" width="11.42578125" style="1"/>
    <col min="8369" max="8369" width="39.28515625" style="1" customWidth="1"/>
    <col min="8370" max="8370" width="12" style="1" customWidth="1"/>
    <col min="8371" max="8375" width="9.85546875" style="1" customWidth="1"/>
    <col min="8376" max="8376" width="9.140625" style="1" customWidth="1"/>
    <col min="8377" max="8377" width="8.7109375" style="1" customWidth="1"/>
    <col min="8378" max="8378" width="11.7109375" style="1" customWidth="1"/>
    <col min="8379" max="8624" width="11.42578125" style="1"/>
    <col min="8625" max="8625" width="39.28515625" style="1" customWidth="1"/>
    <col min="8626" max="8626" width="12" style="1" customWidth="1"/>
    <col min="8627" max="8631" width="9.85546875" style="1" customWidth="1"/>
    <col min="8632" max="8632" width="9.140625" style="1" customWidth="1"/>
    <col min="8633" max="8633" width="8.7109375" style="1" customWidth="1"/>
    <col min="8634" max="8634" width="11.7109375" style="1" customWidth="1"/>
    <col min="8635" max="8880" width="11.42578125" style="1"/>
    <col min="8881" max="8881" width="39.28515625" style="1" customWidth="1"/>
    <col min="8882" max="8882" width="12" style="1" customWidth="1"/>
    <col min="8883" max="8887" width="9.85546875" style="1" customWidth="1"/>
    <col min="8888" max="8888" width="9.140625" style="1" customWidth="1"/>
    <col min="8889" max="8889" width="8.7109375" style="1" customWidth="1"/>
    <col min="8890" max="8890" width="11.7109375" style="1" customWidth="1"/>
    <col min="8891" max="9136" width="11.42578125" style="1"/>
    <col min="9137" max="9137" width="39.28515625" style="1" customWidth="1"/>
    <col min="9138" max="9138" width="12" style="1" customWidth="1"/>
    <col min="9139" max="9143" width="9.85546875" style="1" customWidth="1"/>
    <col min="9144" max="9144" width="9.140625" style="1" customWidth="1"/>
    <col min="9145" max="9145" width="8.7109375" style="1" customWidth="1"/>
    <col min="9146" max="9146" width="11.7109375" style="1" customWidth="1"/>
    <col min="9147" max="9392" width="11.42578125" style="1"/>
    <col min="9393" max="9393" width="39.28515625" style="1" customWidth="1"/>
    <col min="9394" max="9394" width="12" style="1" customWidth="1"/>
    <col min="9395" max="9399" width="9.85546875" style="1" customWidth="1"/>
    <col min="9400" max="9400" width="9.140625" style="1" customWidth="1"/>
    <col min="9401" max="9401" width="8.7109375" style="1" customWidth="1"/>
    <col min="9402" max="9402" width="11.7109375" style="1" customWidth="1"/>
    <col min="9403" max="9648" width="11.42578125" style="1"/>
    <col min="9649" max="9649" width="39.28515625" style="1" customWidth="1"/>
    <col min="9650" max="9650" width="12" style="1" customWidth="1"/>
    <col min="9651" max="9655" width="9.85546875" style="1" customWidth="1"/>
    <col min="9656" max="9656" width="9.140625" style="1" customWidth="1"/>
    <col min="9657" max="9657" width="8.7109375" style="1" customWidth="1"/>
    <col min="9658" max="9658" width="11.7109375" style="1" customWidth="1"/>
    <col min="9659" max="9904" width="11.42578125" style="1"/>
    <col min="9905" max="9905" width="39.28515625" style="1" customWidth="1"/>
    <col min="9906" max="9906" width="12" style="1" customWidth="1"/>
    <col min="9907" max="9911" width="9.85546875" style="1" customWidth="1"/>
    <col min="9912" max="9912" width="9.140625" style="1" customWidth="1"/>
    <col min="9913" max="9913" width="8.7109375" style="1" customWidth="1"/>
    <col min="9914" max="9914" width="11.7109375" style="1" customWidth="1"/>
    <col min="9915" max="10160" width="11.42578125" style="1"/>
    <col min="10161" max="10161" width="39.28515625" style="1" customWidth="1"/>
    <col min="10162" max="10162" width="12" style="1" customWidth="1"/>
    <col min="10163" max="10167" width="9.85546875" style="1" customWidth="1"/>
    <col min="10168" max="10168" width="9.140625" style="1" customWidth="1"/>
    <col min="10169" max="10169" width="8.7109375" style="1" customWidth="1"/>
    <col min="10170" max="10170" width="11.7109375" style="1" customWidth="1"/>
    <col min="10171" max="10416" width="11.42578125" style="1"/>
    <col min="10417" max="10417" width="39.28515625" style="1" customWidth="1"/>
    <col min="10418" max="10418" width="12" style="1" customWidth="1"/>
    <col min="10419" max="10423" width="9.85546875" style="1" customWidth="1"/>
    <col min="10424" max="10424" width="9.140625" style="1" customWidth="1"/>
    <col min="10425" max="10425" width="8.7109375" style="1" customWidth="1"/>
    <col min="10426" max="10426" width="11.7109375" style="1" customWidth="1"/>
    <col min="10427" max="10672" width="11.42578125" style="1"/>
    <col min="10673" max="10673" width="39.28515625" style="1" customWidth="1"/>
    <col min="10674" max="10674" width="12" style="1" customWidth="1"/>
    <col min="10675" max="10679" width="9.85546875" style="1" customWidth="1"/>
    <col min="10680" max="10680" width="9.140625" style="1" customWidth="1"/>
    <col min="10681" max="10681" width="8.7109375" style="1" customWidth="1"/>
    <col min="10682" max="10682" width="11.7109375" style="1" customWidth="1"/>
    <col min="10683" max="10928" width="11.42578125" style="1"/>
    <col min="10929" max="10929" width="39.28515625" style="1" customWidth="1"/>
    <col min="10930" max="10930" width="12" style="1" customWidth="1"/>
    <col min="10931" max="10935" width="9.85546875" style="1" customWidth="1"/>
    <col min="10936" max="10936" width="9.140625" style="1" customWidth="1"/>
    <col min="10937" max="10937" width="8.7109375" style="1" customWidth="1"/>
    <col min="10938" max="10938" width="11.7109375" style="1" customWidth="1"/>
    <col min="10939" max="11184" width="11.42578125" style="1"/>
    <col min="11185" max="11185" width="39.28515625" style="1" customWidth="1"/>
    <col min="11186" max="11186" width="12" style="1" customWidth="1"/>
    <col min="11187" max="11191" width="9.85546875" style="1" customWidth="1"/>
    <col min="11192" max="11192" width="9.140625" style="1" customWidth="1"/>
    <col min="11193" max="11193" width="8.7109375" style="1" customWidth="1"/>
    <col min="11194" max="11194" width="11.7109375" style="1" customWidth="1"/>
    <col min="11195" max="11440" width="11.42578125" style="1"/>
    <col min="11441" max="11441" width="39.28515625" style="1" customWidth="1"/>
    <col min="11442" max="11442" width="12" style="1" customWidth="1"/>
    <col min="11443" max="11447" width="9.85546875" style="1" customWidth="1"/>
    <col min="11448" max="11448" width="9.140625" style="1" customWidth="1"/>
    <col min="11449" max="11449" width="8.7109375" style="1" customWidth="1"/>
    <col min="11450" max="11450" width="11.7109375" style="1" customWidth="1"/>
    <col min="11451" max="11696" width="11.42578125" style="1"/>
    <col min="11697" max="11697" width="39.28515625" style="1" customWidth="1"/>
    <col min="11698" max="11698" width="12" style="1" customWidth="1"/>
    <col min="11699" max="11703" width="9.85546875" style="1" customWidth="1"/>
    <col min="11704" max="11704" width="9.140625" style="1" customWidth="1"/>
    <col min="11705" max="11705" width="8.7109375" style="1" customWidth="1"/>
    <col min="11706" max="11706" width="11.7109375" style="1" customWidth="1"/>
    <col min="11707" max="11952" width="11.42578125" style="1"/>
    <col min="11953" max="11953" width="39.28515625" style="1" customWidth="1"/>
    <col min="11954" max="11954" width="12" style="1" customWidth="1"/>
    <col min="11955" max="11959" width="9.85546875" style="1" customWidth="1"/>
    <col min="11960" max="11960" width="9.140625" style="1" customWidth="1"/>
    <col min="11961" max="11961" width="8.7109375" style="1" customWidth="1"/>
    <col min="11962" max="11962" width="11.7109375" style="1" customWidth="1"/>
    <col min="11963" max="12208" width="11.42578125" style="1"/>
    <col min="12209" max="12209" width="39.28515625" style="1" customWidth="1"/>
    <col min="12210" max="12210" width="12" style="1" customWidth="1"/>
    <col min="12211" max="12215" width="9.85546875" style="1" customWidth="1"/>
    <col min="12216" max="12216" width="9.140625" style="1" customWidth="1"/>
    <col min="12217" max="12217" width="8.7109375" style="1" customWidth="1"/>
    <col min="12218" max="12218" width="11.7109375" style="1" customWidth="1"/>
    <col min="12219" max="12464" width="11.42578125" style="1"/>
    <col min="12465" max="12465" width="39.28515625" style="1" customWidth="1"/>
    <col min="12466" max="12466" width="12" style="1" customWidth="1"/>
    <col min="12467" max="12471" width="9.85546875" style="1" customWidth="1"/>
    <col min="12472" max="12472" width="9.140625" style="1" customWidth="1"/>
    <col min="12473" max="12473" width="8.7109375" style="1" customWidth="1"/>
    <col min="12474" max="12474" width="11.7109375" style="1" customWidth="1"/>
    <col min="12475" max="12720" width="11.42578125" style="1"/>
    <col min="12721" max="12721" width="39.28515625" style="1" customWidth="1"/>
    <col min="12722" max="12722" width="12" style="1" customWidth="1"/>
    <col min="12723" max="12727" width="9.85546875" style="1" customWidth="1"/>
    <col min="12728" max="12728" width="9.140625" style="1" customWidth="1"/>
    <col min="12729" max="12729" width="8.7109375" style="1" customWidth="1"/>
    <col min="12730" max="12730" width="11.7109375" style="1" customWidth="1"/>
    <col min="12731" max="12976" width="11.42578125" style="1"/>
    <col min="12977" max="12977" width="39.28515625" style="1" customWidth="1"/>
    <col min="12978" max="12978" width="12" style="1" customWidth="1"/>
    <col min="12979" max="12983" width="9.85546875" style="1" customWidth="1"/>
    <col min="12984" max="12984" width="9.140625" style="1" customWidth="1"/>
    <col min="12985" max="12985" width="8.7109375" style="1" customWidth="1"/>
    <col min="12986" max="12986" width="11.7109375" style="1" customWidth="1"/>
    <col min="12987" max="13232" width="11.42578125" style="1"/>
    <col min="13233" max="13233" width="39.28515625" style="1" customWidth="1"/>
    <col min="13234" max="13234" width="12" style="1" customWidth="1"/>
    <col min="13235" max="13239" width="9.85546875" style="1" customWidth="1"/>
    <col min="13240" max="13240" width="9.140625" style="1" customWidth="1"/>
    <col min="13241" max="13241" width="8.7109375" style="1" customWidth="1"/>
    <col min="13242" max="13242" width="11.7109375" style="1" customWidth="1"/>
    <col min="13243" max="13488" width="11.42578125" style="1"/>
    <col min="13489" max="13489" width="39.28515625" style="1" customWidth="1"/>
    <col min="13490" max="13490" width="12" style="1" customWidth="1"/>
    <col min="13491" max="13495" width="9.85546875" style="1" customWidth="1"/>
    <col min="13496" max="13496" width="9.140625" style="1" customWidth="1"/>
    <col min="13497" max="13497" width="8.7109375" style="1" customWidth="1"/>
    <col min="13498" max="13498" width="11.7109375" style="1" customWidth="1"/>
    <col min="13499" max="13744" width="11.42578125" style="1"/>
    <col min="13745" max="13745" width="39.28515625" style="1" customWidth="1"/>
    <col min="13746" max="13746" width="12" style="1" customWidth="1"/>
    <col min="13747" max="13751" width="9.85546875" style="1" customWidth="1"/>
    <col min="13752" max="13752" width="9.140625" style="1" customWidth="1"/>
    <col min="13753" max="13753" width="8.7109375" style="1" customWidth="1"/>
    <col min="13754" max="13754" width="11.7109375" style="1" customWidth="1"/>
    <col min="13755" max="14000" width="11.42578125" style="1"/>
    <col min="14001" max="14001" width="39.28515625" style="1" customWidth="1"/>
    <col min="14002" max="14002" width="12" style="1" customWidth="1"/>
    <col min="14003" max="14007" width="9.85546875" style="1" customWidth="1"/>
    <col min="14008" max="14008" width="9.140625" style="1" customWidth="1"/>
    <col min="14009" max="14009" width="8.7109375" style="1" customWidth="1"/>
    <col min="14010" max="14010" width="11.7109375" style="1" customWidth="1"/>
    <col min="14011" max="14256" width="11.42578125" style="1"/>
    <col min="14257" max="14257" width="39.28515625" style="1" customWidth="1"/>
    <col min="14258" max="14258" width="12" style="1" customWidth="1"/>
    <col min="14259" max="14263" width="9.85546875" style="1" customWidth="1"/>
    <col min="14264" max="14264" width="9.140625" style="1" customWidth="1"/>
    <col min="14265" max="14265" width="8.7109375" style="1" customWidth="1"/>
    <col min="14266" max="14266" width="11.7109375" style="1" customWidth="1"/>
    <col min="14267" max="14512" width="11.42578125" style="1"/>
    <col min="14513" max="14513" width="39.28515625" style="1" customWidth="1"/>
    <col min="14514" max="14514" width="12" style="1" customWidth="1"/>
    <col min="14515" max="14519" width="9.85546875" style="1" customWidth="1"/>
    <col min="14520" max="14520" width="9.140625" style="1" customWidth="1"/>
    <col min="14521" max="14521" width="8.7109375" style="1" customWidth="1"/>
    <col min="14522" max="14522" width="11.7109375" style="1" customWidth="1"/>
    <col min="14523" max="14768" width="11.42578125" style="1"/>
    <col min="14769" max="14769" width="39.28515625" style="1" customWidth="1"/>
    <col min="14770" max="14770" width="12" style="1" customWidth="1"/>
    <col min="14771" max="14775" width="9.85546875" style="1" customWidth="1"/>
    <col min="14776" max="14776" width="9.140625" style="1" customWidth="1"/>
    <col min="14777" max="14777" width="8.7109375" style="1" customWidth="1"/>
    <col min="14778" max="14778" width="11.7109375" style="1" customWidth="1"/>
    <col min="14779" max="15024" width="11.42578125" style="1"/>
    <col min="15025" max="15025" width="39.28515625" style="1" customWidth="1"/>
    <col min="15026" max="15026" width="12" style="1" customWidth="1"/>
    <col min="15027" max="15031" width="9.85546875" style="1" customWidth="1"/>
    <col min="15032" max="15032" width="9.140625" style="1" customWidth="1"/>
    <col min="15033" max="15033" width="8.7109375" style="1" customWidth="1"/>
    <col min="15034" max="15034" width="11.7109375" style="1" customWidth="1"/>
    <col min="15035" max="15280" width="11.42578125" style="1"/>
    <col min="15281" max="15281" width="39.28515625" style="1" customWidth="1"/>
    <col min="15282" max="15282" width="12" style="1" customWidth="1"/>
    <col min="15283" max="15287" width="9.85546875" style="1" customWidth="1"/>
    <col min="15288" max="15288" width="9.140625" style="1" customWidth="1"/>
    <col min="15289" max="15289" width="8.7109375" style="1" customWidth="1"/>
    <col min="15290" max="15290" width="11.7109375" style="1" customWidth="1"/>
    <col min="15291" max="15536" width="11.42578125" style="1"/>
    <col min="15537" max="15537" width="39.28515625" style="1" customWidth="1"/>
    <col min="15538" max="15538" width="12" style="1" customWidth="1"/>
    <col min="15539" max="15543" width="9.85546875" style="1" customWidth="1"/>
    <col min="15544" max="15544" width="9.140625" style="1" customWidth="1"/>
    <col min="15545" max="15545" width="8.7109375" style="1" customWidth="1"/>
    <col min="15546" max="15546" width="11.7109375" style="1" customWidth="1"/>
    <col min="15547" max="15792" width="11.42578125" style="1"/>
    <col min="15793" max="15793" width="39.28515625" style="1" customWidth="1"/>
    <col min="15794" max="15794" width="12" style="1" customWidth="1"/>
    <col min="15795" max="15799" width="9.85546875" style="1" customWidth="1"/>
    <col min="15800" max="15800" width="9.140625" style="1" customWidth="1"/>
    <col min="15801" max="15801" width="8.7109375" style="1" customWidth="1"/>
    <col min="15802" max="15802" width="11.7109375" style="1" customWidth="1"/>
    <col min="15803" max="16048" width="11.42578125" style="1"/>
    <col min="16049" max="16049" width="39.28515625" style="1" customWidth="1"/>
    <col min="16050" max="16050" width="12" style="1" customWidth="1"/>
    <col min="16051" max="16055" width="9.85546875" style="1" customWidth="1"/>
    <col min="16056" max="16056" width="9.140625" style="1" customWidth="1"/>
    <col min="16057" max="16057" width="8.7109375" style="1" customWidth="1"/>
    <col min="16058" max="16058" width="11.7109375" style="1" customWidth="1"/>
    <col min="16059" max="16384" width="11.42578125" style="1"/>
  </cols>
  <sheetData>
    <row r="1" spans="1:10" ht="17.25" customHeight="1" x14ac:dyDescent="0.2">
      <c r="A1" s="36" t="s">
        <v>42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7.25" customHeight="1" x14ac:dyDescent="0.2">
      <c r="A2" s="37" t="s">
        <v>43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17.25" customHeight="1" x14ac:dyDescent="0.2">
      <c r="A3" s="36" t="s">
        <v>39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0.5" customHeight="1" x14ac:dyDescent="0.2">
      <c r="A4" s="2"/>
      <c r="B4" s="28"/>
    </row>
    <row r="5" spans="1:10" ht="21" customHeight="1" x14ac:dyDescent="0.2">
      <c r="A5" s="38" t="s">
        <v>11</v>
      </c>
      <c r="B5" s="41" t="s">
        <v>0</v>
      </c>
      <c r="C5" s="42"/>
      <c r="D5" s="42"/>
      <c r="E5" s="42"/>
      <c r="F5" s="42"/>
      <c r="G5" s="42"/>
      <c r="H5" s="42"/>
      <c r="I5" s="42"/>
      <c r="J5" s="42"/>
    </row>
    <row r="6" spans="1:10" ht="21" customHeight="1" x14ac:dyDescent="0.2">
      <c r="A6" s="39"/>
      <c r="B6" s="43" t="s">
        <v>1</v>
      </c>
      <c r="C6" s="46" t="s">
        <v>12</v>
      </c>
      <c r="D6" s="47"/>
      <c r="E6" s="47"/>
      <c r="F6" s="47"/>
      <c r="G6" s="47"/>
      <c r="H6" s="47"/>
      <c r="I6" s="47"/>
      <c r="J6" s="47"/>
    </row>
    <row r="7" spans="1:10" ht="16.5" customHeight="1" x14ac:dyDescent="0.2">
      <c r="A7" s="39"/>
      <c r="B7" s="44"/>
      <c r="C7" s="43" t="s">
        <v>2</v>
      </c>
      <c r="D7" s="43" t="s">
        <v>3</v>
      </c>
      <c r="E7" s="43" t="s">
        <v>4</v>
      </c>
      <c r="F7" s="43" t="s">
        <v>5</v>
      </c>
      <c r="G7" s="43" t="s">
        <v>6</v>
      </c>
      <c r="H7" s="43" t="s">
        <v>7</v>
      </c>
      <c r="I7" s="43" t="s">
        <v>13</v>
      </c>
      <c r="J7" s="50" t="s">
        <v>8</v>
      </c>
    </row>
    <row r="8" spans="1:10" ht="16.5" customHeight="1" x14ac:dyDescent="0.2">
      <c r="A8" s="39"/>
      <c r="B8" s="44"/>
      <c r="C8" s="48"/>
      <c r="D8" s="48"/>
      <c r="E8" s="48"/>
      <c r="F8" s="48"/>
      <c r="G8" s="48"/>
      <c r="H8" s="48"/>
      <c r="I8" s="48"/>
      <c r="J8" s="51"/>
    </row>
    <row r="9" spans="1:10" ht="16.5" customHeight="1" x14ac:dyDescent="0.2">
      <c r="A9" s="40"/>
      <c r="B9" s="45"/>
      <c r="C9" s="49"/>
      <c r="D9" s="49"/>
      <c r="E9" s="49"/>
      <c r="F9" s="49"/>
      <c r="G9" s="49"/>
      <c r="H9" s="49"/>
      <c r="I9" s="49"/>
      <c r="J9" s="52"/>
    </row>
    <row r="10" spans="1:10" ht="3" customHeight="1" x14ac:dyDescent="0.2">
      <c r="A10" s="22"/>
      <c r="B10" s="23"/>
      <c r="C10" s="21"/>
      <c r="D10" s="21"/>
      <c r="E10" s="21"/>
      <c r="F10" s="21"/>
      <c r="G10" s="21"/>
      <c r="H10" s="21"/>
      <c r="I10" s="21"/>
      <c r="J10" s="24"/>
    </row>
    <row r="11" spans="1:10" ht="20.25" customHeight="1" x14ac:dyDescent="0.2">
      <c r="A11" s="20" t="s">
        <v>41</v>
      </c>
      <c r="B11" s="4">
        <f t="shared" ref="B11:J11" si="0">SUM(B12,B20,B33,B39,B53,B68,B70,B69,)</f>
        <v>99833</v>
      </c>
      <c r="C11" s="4">
        <f t="shared" si="0"/>
        <v>56</v>
      </c>
      <c r="D11" s="4">
        <f t="shared" si="0"/>
        <v>1653</v>
      </c>
      <c r="E11" s="4">
        <f t="shared" si="0"/>
        <v>25440</v>
      </c>
      <c r="F11" s="4">
        <f t="shared" si="0"/>
        <v>28185</v>
      </c>
      <c r="G11" s="4">
        <f t="shared" si="0"/>
        <v>20931</v>
      </c>
      <c r="H11" s="4">
        <f t="shared" si="0"/>
        <v>13311</v>
      </c>
      <c r="I11" s="4">
        <f t="shared" si="0"/>
        <v>8504</v>
      </c>
      <c r="J11" s="19">
        <f t="shared" si="0"/>
        <v>1753</v>
      </c>
    </row>
    <row r="12" spans="1:10" ht="17.100000000000001" customHeight="1" x14ac:dyDescent="0.2">
      <c r="A12" s="1" t="s">
        <v>14</v>
      </c>
      <c r="B12" s="4">
        <f t="shared" ref="B12:J12" si="1">SUM(B13,B18,B19)</f>
        <v>61188</v>
      </c>
      <c r="C12" s="4">
        <f t="shared" si="1"/>
        <v>54</v>
      </c>
      <c r="D12" s="4">
        <f t="shared" si="1"/>
        <v>1424</v>
      </c>
      <c r="E12" s="4">
        <f t="shared" si="1"/>
        <v>16496</v>
      </c>
      <c r="F12" s="4">
        <f t="shared" si="1"/>
        <v>17256</v>
      </c>
      <c r="G12" s="4">
        <f t="shared" si="1"/>
        <v>12073</v>
      </c>
      <c r="H12" s="4">
        <f t="shared" si="1"/>
        <v>7394</v>
      </c>
      <c r="I12" s="4">
        <f t="shared" si="1"/>
        <v>5326</v>
      </c>
      <c r="J12" s="19">
        <f t="shared" si="1"/>
        <v>1165</v>
      </c>
    </row>
    <row r="13" spans="1:10" ht="17.100000000000001" customHeight="1" x14ac:dyDescent="0.2">
      <c r="A13" s="1" t="s">
        <v>19</v>
      </c>
      <c r="B13" s="4">
        <f t="shared" ref="B13:J13" si="2">SUM(B14:B17)</f>
        <v>58028</v>
      </c>
      <c r="C13" s="4">
        <f t="shared" si="2"/>
        <v>8</v>
      </c>
      <c r="D13" s="4">
        <f t="shared" si="2"/>
        <v>1300</v>
      </c>
      <c r="E13" s="4">
        <f t="shared" si="2"/>
        <v>15155</v>
      </c>
      <c r="F13" s="4">
        <f t="shared" si="2"/>
        <v>16395</v>
      </c>
      <c r="G13" s="4">
        <f t="shared" si="2"/>
        <v>11681</v>
      </c>
      <c r="H13" s="4">
        <f t="shared" si="2"/>
        <v>7181</v>
      </c>
      <c r="I13" s="4">
        <f t="shared" si="2"/>
        <v>5238</v>
      </c>
      <c r="J13" s="19">
        <f t="shared" si="2"/>
        <v>1070</v>
      </c>
    </row>
    <row r="14" spans="1:10" ht="17.100000000000001" customHeight="1" x14ac:dyDescent="0.2">
      <c r="A14" s="1" t="s">
        <v>20</v>
      </c>
      <c r="B14" s="4">
        <f>SUM(C14:J14)</f>
        <v>18535</v>
      </c>
      <c r="C14" s="5">
        <v>4</v>
      </c>
      <c r="D14" s="5">
        <v>448</v>
      </c>
      <c r="E14" s="5">
        <v>3677</v>
      </c>
      <c r="F14" s="5">
        <v>4935</v>
      </c>
      <c r="G14" s="5">
        <v>4232</v>
      </c>
      <c r="H14" s="5">
        <v>2761</v>
      </c>
      <c r="I14" s="5">
        <v>2174</v>
      </c>
      <c r="J14" s="3">
        <v>304</v>
      </c>
    </row>
    <row r="15" spans="1:10" ht="17.100000000000001" customHeight="1" x14ac:dyDescent="0.2">
      <c r="A15" s="1" t="s">
        <v>21</v>
      </c>
      <c r="B15" s="4">
        <f t="shared" ref="B15:B16" si="3">SUM(C15:J15)</f>
        <v>31569</v>
      </c>
      <c r="C15" s="8">
        <v>3</v>
      </c>
      <c r="D15" s="5">
        <v>664</v>
      </c>
      <c r="E15" s="5">
        <v>9854</v>
      </c>
      <c r="F15" s="5">
        <v>9508</v>
      </c>
      <c r="G15" s="5">
        <v>5697</v>
      </c>
      <c r="H15" s="5">
        <v>3112</v>
      </c>
      <c r="I15" s="5">
        <v>2077</v>
      </c>
      <c r="J15" s="3">
        <v>654</v>
      </c>
    </row>
    <row r="16" spans="1:10" ht="17.100000000000001" customHeight="1" x14ac:dyDescent="0.2">
      <c r="A16" s="1" t="s">
        <v>22</v>
      </c>
      <c r="B16" s="4">
        <f t="shared" si="3"/>
        <v>7910</v>
      </c>
      <c r="C16" s="6">
        <v>1</v>
      </c>
      <c r="D16" s="5">
        <v>188</v>
      </c>
      <c r="E16" s="5">
        <v>1620</v>
      </c>
      <c r="F16" s="5">
        <v>1948</v>
      </c>
      <c r="G16" s="5">
        <v>1749</v>
      </c>
      <c r="H16" s="5">
        <v>1306</v>
      </c>
      <c r="I16" s="5">
        <v>987</v>
      </c>
      <c r="J16" s="3">
        <v>111</v>
      </c>
    </row>
    <row r="17" spans="1:10" ht="17.100000000000001" customHeight="1" x14ac:dyDescent="0.2">
      <c r="A17" s="1" t="s">
        <v>23</v>
      </c>
      <c r="B17" s="4">
        <f>SUM(C17:J17)</f>
        <v>14</v>
      </c>
      <c r="C17" s="6" t="s">
        <v>40</v>
      </c>
      <c r="D17" s="6" t="s">
        <v>40</v>
      </c>
      <c r="E17" s="5">
        <v>4</v>
      </c>
      <c r="F17" s="5">
        <v>4</v>
      </c>
      <c r="G17" s="5">
        <v>3</v>
      </c>
      <c r="H17" s="5">
        <v>2</v>
      </c>
      <c r="I17" s="6" t="s">
        <v>40</v>
      </c>
      <c r="J17" s="7">
        <v>1</v>
      </c>
    </row>
    <row r="18" spans="1:10" ht="17.100000000000001" customHeight="1" x14ac:dyDescent="0.2">
      <c r="A18" s="1" t="s">
        <v>24</v>
      </c>
      <c r="B18" s="4">
        <f>SUM(C18:J18)</f>
        <v>350</v>
      </c>
      <c r="C18" s="6">
        <v>46</v>
      </c>
      <c r="D18" s="6">
        <v>54</v>
      </c>
      <c r="E18" s="5">
        <v>71</v>
      </c>
      <c r="F18" s="5">
        <v>51</v>
      </c>
      <c r="G18" s="5">
        <v>42</v>
      </c>
      <c r="H18" s="5">
        <v>37</v>
      </c>
      <c r="I18" s="5">
        <v>39</v>
      </c>
      <c r="J18" s="7">
        <v>10</v>
      </c>
    </row>
    <row r="19" spans="1:10" ht="17.100000000000001" customHeight="1" x14ac:dyDescent="0.2">
      <c r="A19" s="34" t="s">
        <v>25</v>
      </c>
      <c r="B19" s="27">
        <f>SUM(C19:J19)</f>
        <v>2810</v>
      </c>
      <c r="C19" s="6" t="s">
        <v>40</v>
      </c>
      <c r="D19" s="6">
        <v>70</v>
      </c>
      <c r="E19" s="5">
        <v>1270</v>
      </c>
      <c r="F19" s="5">
        <v>810</v>
      </c>
      <c r="G19" s="5">
        <v>350</v>
      </c>
      <c r="H19" s="5">
        <v>176</v>
      </c>
      <c r="I19" s="5">
        <v>49</v>
      </c>
      <c r="J19" s="7">
        <v>85</v>
      </c>
    </row>
    <row r="20" spans="1:10" ht="17.100000000000001" customHeight="1" x14ac:dyDescent="0.2">
      <c r="A20" s="1" t="s">
        <v>15</v>
      </c>
      <c r="B20" s="4">
        <f>SUM(B21,B32,B27)</f>
        <v>17278</v>
      </c>
      <c r="C20" s="4">
        <f t="shared" ref="C20:J20" si="4">SUM(C21,C32,C27)</f>
        <v>1</v>
      </c>
      <c r="D20" s="4">
        <f t="shared" si="4"/>
        <v>186</v>
      </c>
      <c r="E20" s="4">
        <f t="shared" si="4"/>
        <v>4750</v>
      </c>
      <c r="F20" s="4">
        <f t="shared" si="4"/>
        <v>4956</v>
      </c>
      <c r="G20" s="4">
        <f t="shared" si="4"/>
        <v>3849</v>
      </c>
      <c r="H20" s="4">
        <f t="shared" si="4"/>
        <v>2333</v>
      </c>
      <c r="I20" s="4">
        <f t="shared" si="4"/>
        <v>995</v>
      </c>
      <c r="J20" s="19">
        <f t="shared" si="4"/>
        <v>208</v>
      </c>
    </row>
    <row r="21" spans="1:10" ht="17.100000000000001" customHeight="1" x14ac:dyDescent="0.2">
      <c r="A21" s="1" t="s">
        <v>19</v>
      </c>
      <c r="B21" s="4">
        <f t="shared" ref="B21:J21" si="5">SUM(B22:B26)</f>
        <v>8506</v>
      </c>
      <c r="C21" s="4">
        <f t="shared" si="5"/>
        <v>1</v>
      </c>
      <c r="D21" s="4">
        <f t="shared" si="5"/>
        <v>68</v>
      </c>
      <c r="E21" s="4">
        <f t="shared" si="5"/>
        <v>2457</v>
      </c>
      <c r="F21" s="4">
        <f t="shared" si="5"/>
        <v>2506</v>
      </c>
      <c r="G21" s="4">
        <f t="shared" si="5"/>
        <v>1804</v>
      </c>
      <c r="H21" s="4">
        <f t="shared" si="5"/>
        <v>1090</v>
      </c>
      <c r="I21" s="4">
        <f t="shared" si="5"/>
        <v>492</v>
      </c>
      <c r="J21" s="19">
        <f t="shared" si="5"/>
        <v>88</v>
      </c>
    </row>
    <row r="22" spans="1:10" ht="17.100000000000001" customHeight="1" x14ac:dyDescent="0.2">
      <c r="A22" s="1" t="s">
        <v>20</v>
      </c>
      <c r="B22" s="4">
        <f t="shared" ref="B22:B26" si="6">SUM(C22:J22)</f>
        <v>529</v>
      </c>
      <c r="C22" s="6" t="s">
        <v>40</v>
      </c>
      <c r="D22" s="8">
        <v>16</v>
      </c>
      <c r="E22" s="8">
        <v>105</v>
      </c>
      <c r="F22" s="8">
        <v>145</v>
      </c>
      <c r="G22" s="8">
        <v>134</v>
      </c>
      <c r="H22" s="8">
        <v>94</v>
      </c>
      <c r="I22" s="8">
        <v>32</v>
      </c>
      <c r="J22" s="9">
        <v>3</v>
      </c>
    </row>
    <row r="23" spans="1:10" ht="17.100000000000001" customHeight="1" x14ac:dyDescent="0.2">
      <c r="A23" s="1" t="s">
        <v>21</v>
      </c>
      <c r="B23" s="4">
        <f t="shared" si="6"/>
        <v>1029</v>
      </c>
      <c r="C23" s="6" t="s">
        <v>40</v>
      </c>
      <c r="D23" s="8">
        <v>11</v>
      </c>
      <c r="E23" s="8">
        <v>293</v>
      </c>
      <c r="F23" s="8">
        <v>318</v>
      </c>
      <c r="G23" s="8">
        <v>218</v>
      </c>
      <c r="H23" s="8">
        <v>115</v>
      </c>
      <c r="I23" s="8">
        <v>68</v>
      </c>
      <c r="J23" s="10">
        <v>6</v>
      </c>
    </row>
    <row r="24" spans="1:10" ht="17.100000000000001" customHeight="1" x14ac:dyDescent="0.2">
      <c r="A24" s="1" t="s">
        <v>22</v>
      </c>
      <c r="B24" s="4">
        <f t="shared" si="6"/>
        <v>1389</v>
      </c>
      <c r="C24" s="6" t="s">
        <v>40</v>
      </c>
      <c r="D24" s="8">
        <v>18</v>
      </c>
      <c r="E24" s="8">
        <v>357</v>
      </c>
      <c r="F24" s="8">
        <v>428</v>
      </c>
      <c r="G24" s="8">
        <v>300</v>
      </c>
      <c r="H24" s="8">
        <v>200</v>
      </c>
      <c r="I24" s="8">
        <v>77</v>
      </c>
      <c r="J24" s="9">
        <v>9</v>
      </c>
    </row>
    <row r="25" spans="1:10" ht="17.100000000000001" customHeight="1" x14ac:dyDescent="0.2">
      <c r="A25" s="1" t="s">
        <v>23</v>
      </c>
      <c r="B25" s="4">
        <f t="shared" si="6"/>
        <v>2409</v>
      </c>
      <c r="C25" s="6" t="s">
        <v>40</v>
      </c>
      <c r="D25" s="8">
        <v>18</v>
      </c>
      <c r="E25" s="8">
        <v>789</v>
      </c>
      <c r="F25" s="8">
        <v>663</v>
      </c>
      <c r="G25" s="8">
        <v>497</v>
      </c>
      <c r="H25" s="8">
        <v>278</v>
      </c>
      <c r="I25" s="8">
        <v>134</v>
      </c>
      <c r="J25" s="9">
        <v>30</v>
      </c>
    </row>
    <row r="26" spans="1:10" ht="17.100000000000001" customHeight="1" x14ac:dyDescent="0.2">
      <c r="A26" s="11" t="s">
        <v>26</v>
      </c>
      <c r="B26" s="4">
        <f t="shared" si="6"/>
        <v>3150</v>
      </c>
      <c r="C26" s="6">
        <v>1</v>
      </c>
      <c r="D26" s="5">
        <v>5</v>
      </c>
      <c r="E26" s="5">
        <v>913</v>
      </c>
      <c r="F26" s="5">
        <v>952</v>
      </c>
      <c r="G26" s="5">
        <v>655</v>
      </c>
      <c r="H26" s="5">
        <v>403</v>
      </c>
      <c r="I26" s="5">
        <v>181</v>
      </c>
      <c r="J26" s="3">
        <v>40</v>
      </c>
    </row>
    <row r="27" spans="1:10" ht="17.100000000000001" customHeight="1" x14ac:dyDescent="0.25">
      <c r="A27" s="1" t="s">
        <v>27</v>
      </c>
      <c r="B27" s="4">
        <f t="shared" ref="B27:J27" si="7">SUM(B28:B31)</f>
        <v>8753</v>
      </c>
      <c r="C27" s="29" t="s">
        <v>40</v>
      </c>
      <c r="D27" s="4">
        <f t="shared" si="7"/>
        <v>118</v>
      </c>
      <c r="E27" s="4">
        <f t="shared" si="7"/>
        <v>2286</v>
      </c>
      <c r="F27" s="4">
        <f t="shared" si="7"/>
        <v>2442</v>
      </c>
      <c r="G27" s="4">
        <f t="shared" si="7"/>
        <v>2043</v>
      </c>
      <c r="H27" s="4">
        <f t="shared" si="7"/>
        <v>1242</v>
      </c>
      <c r="I27" s="4">
        <f t="shared" si="7"/>
        <v>502</v>
      </c>
      <c r="J27" s="19">
        <f t="shared" si="7"/>
        <v>120</v>
      </c>
    </row>
    <row r="28" spans="1:10" ht="17.100000000000001" customHeight="1" x14ac:dyDescent="0.2">
      <c r="A28" s="1" t="s">
        <v>28</v>
      </c>
      <c r="B28" s="4">
        <f t="shared" ref="B28:B31" si="8">SUM(C28:J28)</f>
        <v>1956</v>
      </c>
      <c r="C28" s="6" t="s">
        <v>40</v>
      </c>
      <c r="D28" s="5">
        <v>51</v>
      </c>
      <c r="E28" s="5">
        <v>691</v>
      </c>
      <c r="F28" s="5">
        <v>528</v>
      </c>
      <c r="G28" s="5">
        <v>336</v>
      </c>
      <c r="H28" s="5">
        <v>222</v>
      </c>
      <c r="I28" s="5">
        <v>103</v>
      </c>
      <c r="J28" s="3">
        <v>25</v>
      </c>
    </row>
    <row r="29" spans="1:10" ht="17.100000000000001" customHeight="1" x14ac:dyDescent="0.2">
      <c r="A29" s="1" t="s">
        <v>29</v>
      </c>
      <c r="B29" s="4">
        <f t="shared" si="8"/>
        <v>5046</v>
      </c>
      <c r="C29" s="6" t="s">
        <v>40</v>
      </c>
      <c r="D29" s="5">
        <v>65</v>
      </c>
      <c r="E29" s="5">
        <v>1321</v>
      </c>
      <c r="F29" s="5">
        <v>1376</v>
      </c>
      <c r="G29" s="5">
        <v>1209</v>
      </c>
      <c r="H29" s="5">
        <v>730</v>
      </c>
      <c r="I29" s="5">
        <v>278</v>
      </c>
      <c r="J29" s="3">
        <v>67</v>
      </c>
    </row>
    <row r="30" spans="1:10" ht="17.100000000000001" customHeight="1" x14ac:dyDescent="0.2">
      <c r="A30" s="1" t="s">
        <v>30</v>
      </c>
      <c r="B30" s="4">
        <f t="shared" si="8"/>
        <v>1688</v>
      </c>
      <c r="C30" s="6" t="s">
        <v>40</v>
      </c>
      <c r="D30" s="5">
        <v>2</v>
      </c>
      <c r="E30" s="5">
        <v>254</v>
      </c>
      <c r="F30" s="5">
        <v>520</v>
      </c>
      <c r="G30" s="5">
        <v>486</v>
      </c>
      <c r="H30" s="5">
        <v>280</v>
      </c>
      <c r="I30" s="5">
        <v>121</v>
      </c>
      <c r="J30" s="3">
        <v>25</v>
      </c>
    </row>
    <row r="31" spans="1:10" ht="17.100000000000001" customHeight="1" x14ac:dyDescent="0.2">
      <c r="A31" s="11" t="s">
        <v>31</v>
      </c>
      <c r="B31" s="4">
        <f t="shared" si="8"/>
        <v>63</v>
      </c>
      <c r="C31" s="6" t="s">
        <v>40</v>
      </c>
      <c r="D31" s="6" t="s">
        <v>40</v>
      </c>
      <c r="E31" s="5">
        <v>20</v>
      </c>
      <c r="F31" s="5">
        <v>18</v>
      </c>
      <c r="G31" s="5">
        <v>12</v>
      </c>
      <c r="H31" s="5">
        <v>10</v>
      </c>
      <c r="I31" s="6" t="s">
        <v>40</v>
      </c>
      <c r="J31" s="7">
        <v>3</v>
      </c>
    </row>
    <row r="32" spans="1:10" ht="17.100000000000001" customHeight="1" x14ac:dyDescent="0.2">
      <c r="A32" s="34" t="s">
        <v>32</v>
      </c>
      <c r="B32" s="4">
        <f>SUM(C32:J32)</f>
        <v>19</v>
      </c>
      <c r="C32" s="6" t="s">
        <v>40</v>
      </c>
      <c r="D32" s="6" t="s">
        <v>40</v>
      </c>
      <c r="E32" s="5">
        <v>7</v>
      </c>
      <c r="F32" s="5">
        <v>8</v>
      </c>
      <c r="G32" s="5">
        <v>2</v>
      </c>
      <c r="H32" s="6">
        <v>1</v>
      </c>
      <c r="I32" s="6">
        <v>1</v>
      </c>
      <c r="J32" s="7" t="s">
        <v>40</v>
      </c>
    </row>
    <row r="33" spans="1:10" ht="17.100000000000001" customHeight="1" x14ac:dyDescent="0.2">
      <c r="A33" s="1" t="s">
        <v>16</v>
      </c>
      <c r="B33" s="4">
        <f t="shared" ref="B33:J33" si="9">SUM(B34:B38)</f>
        <v>16232</v>
      </c>
      <c r="C33" s="4">
        <f t="shared" si="9"/>
        <v>1</v>
      </c>
      <c r="D33" s="4">
        <f t="shared" si="9"/>
        <v>34</v>
      </c>
      <c r="E33" s="4">
        <f t="shared" si="9"/>
        <v>3092</v>
      </c>
      <c r="F33" s="4">
        <f t="shared" si="9"/>
        <v>4420</v>
      </c>
      <c r="G33" s="4">
        <f t="shared" si="9"/>
        <v>3909</v>
      </c>
      <c r="H33" s="4">
        <f t="shared" si="9"/>
        <v>2729</v>
      </c>
      <c r="I33" s="4">
        <f t="shared" si="9"/>
        <v>1768</v>
      </c>
      <c r="J33" s="18">
        <f t="shared" si="9"/>
        <v>279</v>
      </c>
    </row>
    <row r="34" spans="1:10" ht="17.100000000000001" customHeight="1" x14ac:dyDescent="0.2">
      <c r="A34" s="1" t="s">
        <v>20</v>
      </c>
      <c r="B34" s="4">
        <f t="shared" ref="B34:B38" si="10">SUM(C34:J34)</f>
        <v>303</v>
      </c>
      <c r="C34" s="6">
        <v>0</v>
      </c>
      <c r="D34" s="6">
        <v>1</v>
      </c>
      <c r="E34" s="8">
        <v>51</v>
      </c>
      <c r="F34" s="8">
        <v>82</v>
      </c>
      <c r="G34" s="8">
        <v>74</v>
      </c>
      <c r="H34" s="8">
        <v>61</v>
      </c>
      <c r="I34" s="8">
        <v>30</v>
      </c>
      <c r="J34" s="9">
        <v>4</v>
      </c>
    </row>
    <row r="35" spans="1:10" ht="17.100000000000001" customHeight="1" x14ac:dyDescent="0.2">
      <c r="A35" s="1" t="s">
        <v>21</v>
      </c>
      <c r="B35" s="4">
        <f t="shared" si="10"/>
        <v>15525</v>
      </c>
      <c r="C35" s="6">
        <v>0</v>
      </c>
      <c r="D35" s="8">
        <v>31</v>
      </c>
      <c r="E35" s="8">
        <v>2975</v>
      </c>
      <c r="F35" s="8">
        <v>4265</v>
      </c>
      <c r="G35" s="8">
        <v>3741</v>
      </c>
      <c r="H35" s="8">
        <v>2579</v>
      </c>
      <c r="I35" s="8">
        <v>1663</v>
      </c>
      <c r="J35" s="9">
        <v>271</v>
      </c>
    </row>
    <row r="36" spans="1:10" ht="17.100000000000001" customHeight="1" x14ac:dyDescent="0.2">
      <c r="A36" s="1" t="s">
        <v>22</v>
      </c>
      <c r="B36" s="4">
        <f t="shared" si="10"/>
        <v>354</v>
      </c>
      <c r="C36" s="6">
        <v>1</v>
      </c>
      <c r="D36" s="6">
        <v>2</v>
      </c>
      <c r="E36" s="8">
        <v>54</v>
      </c>
      <c r="F36" s="8">
        <v>64</v>
      </c>
      <c r="G36" s="8">
        <v>81</v>
      </c>
      <c r="H36" s="8">
        <v>81</v>
      </c>
      <c r="I36" s="8">
        <v>67</v>
      </c>
      <c r="J36" s="9">
        <v>4</v>
      </c>
    </row>
    <row r="37" spans="1:10" ht="17.100000000000001" customHeight="1" x14ac:dyDescent="0.2">
      <c r="A37" s="1" t="s">
        <v>23</v>
      </c>
      <c r="B37" s="4">
        <f t="shared" si="10"/>
        <v>38</v>
      </c>
      <c r="C37" s="6">
        <v>0</v>
      </c>
      <c r="D37" s="6">
        <v>0</v>
      </c>
      <c r="E37" s="5">
        <v>7</v>
      </c>
      <c r="F37" s="8">
        <v>7</v>
      </c>
      <c r="G37" s="5">
        <v>10</v>
      </c>
      <c r="H37" s="5">
        <v>6</v>
      </c>
      <c r="I37" s="6">
        <v>8</v>
      </c>
      <c r="J37" s="7">
        <v>0</v>
      </c>
    </row>
    <row r="38" spans="1:10" ht="17.100000000000001" customHeight="1" x14ac:dyDescent="0.2">
      <c r="A38" s="1" t="s">
        <v>26</v>
      </c>
      <c r="B38" s="4">
        <f t="shared" si="10"/>
        <v>12</v>
      </c>
      <c r="C38" s="6">
        <v>0</v>
      </c>
      <c r="D38" s="6">
        <v>0</v>
      </c>
      <c r="E38" s="6">
        <v>5</v>
      </c>
      <c r="F38" s="6">
        <v>2</v>
      </c>
      <c r="G38" s="6">
        <v>3</v>
      </c>
      <c r="H38" s="8">
        <v>2</v>
      </c>
      <c r="I38" s="6">
        <v>0</v>
      </c>
      <c r="J38" s="7">
        <v>0</v>
      </c>
    </row>
    <row r="39" spans="1:10" ht="17.100000000000001" customHeight="1" x14ac:dyDescent="0.25">
      <c r="A39" s="1" t="s">
        <v>17</v>
      </c>
      <c r="B39" s="4">
        <f t="shared" ref="B39:J39" si="11">SUM(B40:B41)</f>
        <v>370</v>
      </c>
      <c r="C39" s="29" t="s">
        <v>40</v>
      </c>
      <c r="D39" s="4">
        <f t="shared" si="11"/>
        <v>1</v>
      </c>
      <c r="E39" s="4">
        <f>SUM(E40:E41)</f>
        <v>52</v>
      </c>
      <c r="F39" s="4">
        <f t="shared" si="11"/>
        <v>96</v>
      </c>
      <c r="G39" s="4">
        <f t="shared" si="11"/>
        <v>90</v>
      </c>
      <c r="H39" s="4">
        <f t="shared" si="11"/>
        <v>65</v>
      </c>
      <c r="I39" s="4">
        <f t="shared" si="11"/>
        <v>57</v>
      </c>
      <c r="J39" s="18">
        <f t="shared" si="11"/>
        <v>9</v>
      </c>
    </row>
    <row r="40" spans="1:10" ht="17.100000000000001" customHeight="1" x14ac:dyDescent="0.2">
      <c r="A40" s="1" t="s">
        <v>23</v>
      </c>
      <c r="B40" s="4">
        <f>SUM(C40:J40)</f>
        <v>306</v>
      </c>
      <c r="C40" s="6" t="s">
        <v>40</v>
      </c>
      <c r="D40" s="6">
        <v>1</v>
      </c>
      <c r="E40" s="8">
        <v>45</v>
      </c>
      <c r="F40" s="8">
        <v>81</v>
      </c>
      <c r="G40" s="8">
        <v>73</v>
      </c>
      <c r="H40" s="8">
        <v>52</v>
      </c>
      <c r="I40" s="8">
        <v>45</v>
      </c>
      <c r="J40" s="7">
        <v>9</v>
      </c>
    </row>
    <row r="41" spans="1:10" ht="17.100000000000001" customHeight="1" x14ac:dyDescent="0.2">
      <c r="A41" s="1" t="s">
        <v>26</v>
      </c>
      <c r="B41" s="4">
        <f>SUM(C41:J41)</f>
        <v>64</v>
      </c>
      <c r="C41" s="6" t="s">
        <v>40</v>
      </c>
      <c r="D41" s="6" t="s">
        <v>40</v>
      </c>
      <c r="E41" s="8">
        <v>7</v>
      </c>
      <c r="F41" s="8">
        <v>15</v>
      </c>
      <c r="G41" s="8">
        <v>17</v>
      </c>
      <c r="H41" s="8">
        <v>13</v>
      </c>
      <c r="I41" s="8">
        <v>12</v>
      </c>
      <c r="J41" s="7" t="s">
        <v>40</v>
      </c>
    </row>
    <row r="42" spans="1:10" ht="17.25" customHeight="1" x14ac:dyDescent="0.2">
      <c r="A42" s="36" t="s">
        <v>42</v>
      </c>
      <c r="B42" s="36"/>
      <c r="C42" s="36"/>
      <c r="D42" s="36"/>
      <c r="E42" s="36"/>
      <c r="F42" s="36"/>
      <c r="G42" s="36"/>
      <c r="H42" s="36"/>
      <c r="I42" s="36"/>
      <c r="J42" s="36"/>
    </row>
    <row r="43" spans="1:10" ht="17.25" customHeight="1" x14ac:dyDescent="0.2">
      <c r="A43" s="37" t="s">
        <v>43</v>
      </c>
      <c r="B43" s="37"/>
      <c r="C43" s="37"/>
      <c r="D43" s="37"/>
      <c r="E43" s="37"/>
      <c r="F43" s="37"/>
      <c r="G43" s="37"/>
      <c r="H43" s="37"/>
      <c r="I43" s="37"/>
      <c r="J43" s="37"/>
    </row>
    <row r="44" spans="1:10" ht="17.25" customHeight="1" x14ac:dyDescent="0.2">
      <c r="A44" s="36" t="s">
        <v>39</v>
      </c>
      <c r="B44" s="36"/>
      <c r="C44" s="36"/>
      <c r="D44" s="36"/>
      <c r="E44" s="36"/>
      <c r="F44" s="36"/>
      <c r="G44" s="36"/>
      <c r="H44" s="36"/>
      <c r="I44" s="36"/>
      <c r="J44" s="36"/>
    </row>
    <row r="45" spans="1:10" ht="10.5" customHeight="1" x14ac:dyDescent="0.2">
      <c r="A45" s="2"/>
      <c r="B45" s="31"/>
    </row>
    <row r="46" spans="1:10" ht="21" customHeight="1" x14ac:dyDescent="0.2">
      <c r="A46" s="38" t="s">
        <v>11</v>
      </c>
      <c r="B46" s="41" t="s">
        <v>0</v>
      </c>
      <c r="C46" s="42"/>
      <c r="D46" s="42"/>
      <c r="E46" s="42"/>
      <c r="F46" s="42"/>
      <c r="G46" s="42"/>
      <c r="H46" s="42"/>
      <c r="I46" s="42"/>
      <c r="J46" s="42"/>
    </row>
    <row r="47" spans="1:10" ht="21" customHeight="1" x14ac:dyDescent="0.2">
      <c r="A47" s="39"/>
      <c r="B47" s="43" t="s">
        <v>1</v>
      </c>
      <c r="C47" s="46" t="s">
        <v>12</v>
      </c>
      <c r="D47" s="47"/>
      <c r="E47" s="47"/>
      <c r="F47" s="47"/>
      <c r="G47" s="47"/>
      <c r="H47" s="47"/>
      <c r="I47" s="47"/>
      <c r="J47" s="47"/>
    </row>
    <row r="48" spans="1:10" ht="16.5" customHeight="1" x14ac:dyDescent="0.2">
      <c r="A48" s="39"/>
      <c r="B48" s="44"/>
      <c r="C48" s="43" t="s">
        <v>2</v>
      </c>
      <c r="D48" s="43" t="s">
        <v>3</v>
      </c>
      <c r="E48" s="43" t="s">
        <v>4</v>
      </c>
      <c r="F48" s="43" t="s">
        <v>5</v>
      </c>
      <c r="G48" s="43" t="s">
        <v>6</v>
      </c>
      <c r="H48" s="43" t="s">
        <v>7</v>
      </c>
      <c r="I48" s="43" t="s">
        <v>13</v>
      </c>
      <c r="J48" s="50" t="s">
        <v>8</v>
      </c>
    </row>
    <row r="49" spans="1:10" ht="16.5" customHeight="1" x14ac:dyDescent="0.2">
      <c r="A49" s="39"/>
      <c r="B49" s="44"/>
      <c r="C49" s="48"/>
      <c r="D49" s="48"/>
      <c r="E49" s="48"/>
      <c r="F49" s="48"/>
      <c r="G49" s="48"/>
      <c r="H49" s="48"/>
      <c r="I49" s="48"/>
      <c r="J49" s="51"/>
    </row>
    <row r="50" spans="1:10" ht="16.5" customHeight="1" x14ac:dyDescent="0.2">
      <c r="A50" s="40"/>
      <c r="B50" s="45"/>
      <c r="C50" s="49"/>
      <c r="D50" s="49"/>
      <c r="E50" s="49"/>
      <c r="F50" s="49"/>
      <c r="G50" s="49"/>
      <c r="H50" s="49"/>
      <c r="I50" s="49"/>
      <c r="J50" s="52"/>
    </row>
    <row r="51" spans="1:10" ht="3" customHeight="1" x14ac:dyDescent="0.2">
      <c r="A51" s="22"/>
      <c r="B51" s="23"/>
      <c r="C51" s="21"/>
      <c r="D51" s="21"/>
      <c r="E51" s="21"/>
      <c r="F51" s="21"/>
      <c r="G51" s="21"/>
      <c r="H51" s="21"/>
      <c r="I51" s="21"/>
      <c r="J51" s="24"/>
    </row>
    <row r="52" spans="1:10" ht="17.100000000000001" customHeight="1" x14ac:dyDescent="0.2">
      <c r="A52" s="1" t="s">
        <v>10</v>
      </c>
      <c r="B52" s="4"/>
      <c r="C52" s="8"/>
      <c r="D52" s="8"/>
      <c r="E52" s="8"/>
      <c r="F52" s="8"/>
      <c r="G52" s="8"/>
      <c r="H52" s="8"/>
      <c r="I52" s="8"/>
      <c r="J52" s="9"/>
    </row>
    <row r="53" spans="1:10" ht="17.100000000000001" customHeight="1" x14ac:dyDescent="0.25">
      <c r="A53" s="1" t="s">
        <v>33</v>
      </c>
      <c r="B53" s="4">
        <f>SUM(B54,B65,B66,B60,B67)</f>
        <v>4655</v>
      </c>
      <c r="C53" s="29" t="s">
        <v>40</v>
      </c>
      <c r="D53" s="4">
        <f t="shared" ref="D53:J53" si="12">SUM(D54,D65,D66,D60,D67)</f>
        <v>7</v>
      </c>
      <c r="E53" s="4">
        <f t="shared" si="12"/>
        <v>1027</v>
      </c>
      <c r="F53" s="4">
        <f t="shared" si="12"/>
        <v>1432</v>
      </c>
      <c r="G53" s="4">
        <f t="shared" si="12"/>
        <v>982</v>
      </c>
      <c r="H53" s="4">
        <f t="shared" si="12"/>
        <v>772</v>
      </c>
      <c r="I53" s="4">
        <f t="shared" si="12"/>
        <v>347</v>
      </c>
      <c r="J53" s="19">
        <f t="shared" si="12"/>
        <v>88</v>
      </c>
    </row>
    <row r="54" spans="1:10" ht="17.100000000000001" customHeight="1" x14ac:dyDescent="0.25">
      <c r="A54" s="1" t="s">
        <v>19</v>
      </c>
      <c r="B54" s="4">
        <f t="shared" ref="B54:J54" si="13">SUM(B55:B59)</f>
        <v>4284</v>
      </c>
      <c r="C54" s="29" t="s">
        <v>40</v>
      </c>
      <c r="D54" s="4">
        <f t="shared" si="13"/>
        <v>6</v>
      </c>
      <c r="E54" s="4">
        <f t="shared" si="13"/>
        <v>935</v>
      </c>
      <c r="F54" s="4">
        <f t="shared" si="13"/>
        <v>1323</v>
      </c>
      <c r="G54" s="4">
        <f t="shared" si="13"/>
        <v>910</v>
      </c>
      <c r="H54" s="4">
        <f t="shared" si="13"/>
        <v>712</v>
      </c>
      <c r="I54" s="4">
        <f t="shared" si="13"/>
        <v>325</v>
      </c>
      <c r="J54" s="19">
        <f t="shared" si="13"/>
        <v>73</v>
      </c>
    </row>
    <row r="55" spans="1:10" ht="17.100000000000001" customHeight="1" x14ac:dyDescent="0.2">
      <c r="A55" s="1" t="s">
        <v>20</v>
      </c>
      <c r="B55" s="4">
        <f>SUM(C55:J55)</f>
        <v>277</v>
      </c>
      <c r="C55" s="6" t="s">
        <v>40</v>
      </c>
      <c r="D55" s="6">
        <v>1</v>
      </c>
      <c r="E55" s="8">
        <v>48</v>
      </c>
      <c r="F55" s="8">
        <v>78</v>
      </c>
      <c r="G55" s="8">
        <v>66</v>
      </c>
      <c r="H55" s="8">
        <v>49</v>
      </c>
      <c r="I55" s="8">
        <v>29</v>
      </c>
      <c r="J55" s="9">
        <v>6</v>
      </c>
    </row>
    <row r="56" spans="1:10" ht="17.100000000000001" customHeight="1" x14ac:dyDescent="0.2">
      <c r="A56" s="1" t="s">
        <v>21</v>
      </c>
      <c r="B56" s="4">
        <f t="shared" ref="B56:B59" si="14">SUM(C56:J56)</f>
        <v>269</v>
      </c>
      <c r="C56" s="6" t="s">
        <v>40</v>
      </c>
      <c r="D56" s="6">
        <v>2</v>
      </c>
      <c r="E56" s="8">
        <v>58</v>
      </c>
      <c r="F56" s="8">
        <v>78</v>
      </c>
      <c r="G56" s="8">
        <v>72</v>
      </c>
      <c r="H56" s="8">
        <v>33</v>
      </c>
      <c r="I56" s="8">
        <v>24</v>
      </c>
      <c r="J56" s="10">
        <v>2</v>
      </c>
    </row>
    <row r="57" spans="1:10" ht="17.100000000000001" customHeight="1" x14ac:dyDescent="0.2">
      <c r="A57" s="1" t="s">
        <v>22</v>
      </c>
      <c r="B57" s="4">
        <f t="shared" si="14"/>
        <v>1116</v>
      </c>
      <c r="C57" s="6" t="s">
        <v>40</v>
      </c>
      <c r="D57" s="8">
        <v>3</v>
      </c>
      <c r="E57" s="8">
        <v>274</v>
      </c>
      <c r="F57" s="8">
        <v>323</v>
      </c>
      <c r="G57" s="8">
        <v>207</v>
      </c>
      <c r="H57" s="8">
        <v>192</v>
      </c>
      <c r="I57" s="8">
        <v>100</v>
      </c>
      <c r="J57" s="9">
        <v>17</v>
      </c>
    </row>
    <row r="58" spans="1:10" ht="17.100000000000001" customHeight="1" x14ac:dyDescent="0.2">
      <c r="A58" s="11" t="s">
        <v>23</v>
      </c>
      <c r="B58" s="4">
        <f t="shared" si="14"/>
        <v>135</v>
      </c>
      <c r="C58" s="6" t="s">
        <v>40</v>
      </c>
      <c r="D58" s="6" t="s">
        <v>40</v>
      </c>
      <c r="E58" s="5">
        <v>25</v>
      </c>
      <c r="F58" s="5">
        <v>30</v>
      </c>
      <c r="G58" s="5">
        <v>30</v>
      </c>
      <c r="H58" s="5">
        <v>33</v>
      </c>
      <c r="I58" s="5">
        <v>13</v>
      </c>
      <c r="J58" s="10">
        <v>4</v>
      </c>
    </row>
    <row r="59" spans="1:10" ht="17.100000000000001" customHeight="1" x14ac:dyDescent="0.2">
      <c r="A59" s="11" t="s">
        <v>26</v>
      </c>
      <c r="B59" s="4">
        <f t="shared" si="14"/>
        <v>2487</v>
      </c>
      <c r="C59" s="6" t="s">
        <v>40</v>
      </c>
      <c r="D59" s="6" t="s">
        <v>40</v>
      </c>
      <c r="E59" s="8">
        <v>530</v>
      </c>
      <c r="F59" s="8">
        <v>814</v>
      </c>
      <c r="G59" s="8">
        <v>535</v>
      </c>
      <c r="H59" s="8">
        <v>405</v>
      </c>
      <c r="I59" s="8">
        <v>159</v>
      </c>
      <c r="J59" s="9">
        <v>44</v>
      </c>
    </row>
    <row r="60" spans="1:10" ht="17.100000000000001" customHeight="1" x14ac:dyDescent="0.25">
      <c r="A60" s="3" t="s">
        <v>27</v>
      </c>
      <c r="B60" s="4">
        <f>SUM(B61:B64)</f>
        <v>197</v>
      </c>
      <c r="C60" s="29" t="s">
        <v>40</v>
      </c>
      <c r="D60" s="4">
        <f>SUM(D61:D63)</f>
        <v>1</v>
      </c>
      <c r="E60" s="4">
        <f t="shared" ref="E60:J60" si="15">SUM(E61:E64)</f>
        <v>25</v>
      </c>
      <c r="F60" s="4">
        <f t="shared" si="15"/>
        <v>44</v>
      </c>
      <c r="G60" s="4">
        <f t="shared" si="15"/>
        <v>56</v>
      </c>
      <c r="H60" s="4">
        <f t="shared" si="15"/>
        <v>47</v>
      </c>
      <c r="I60" s="4">
        <f t="shared" si="15"/>
        <v>19</v>
      </c>
      <c r="J60" s="19">
        <f t="shared" si="15"/>
        <v>5</v>
      </c>
    </row>
    <row r="61" spans="1:10" ht="17.100000000000001" customHeight="1" x14ac:dyDescent="0.2">
      <c r="A61" s="1" t="s">
        <v>28</v>
      </c>
      <c r="B61" s="4">
        <f t="shared" ref="B61:B69" si="16">SUM(C61:J61)</f>
        <v>43</v>
      </c>
      <c r="C61" s="6" t="s">
        <v>40</v>
      </c>
      <c r="D61" s="6" t="s">
        <v>40</v>
      </c>
      <c r="E61" s="8">
        <v>11</v>
      </c>
      <c r="F61" s="8">
        <v>11</v>
      </c>
      <c r="G61" s="8">
        <v>13</v>
      </c>
      <c r="H61" s="8">
        <v>7</v>
      </c>
      <c r="I61" s="6">
        <v>1</v>
      </c>
      <c r="J61" s="7" t="s">
        <v>40</v>
      </c>
    </row>
    <row r="62" spans="1:10" ht="17.100000000000001" customHeight="1" x14ac:dyDescent="0.2">
      <c r="A62" s="1" t="s">
        <v>29</v>
      </c>
      <c r="B62" s="4">
        <f t="shared" si="16"/>
        <v>140</v>
      </c>
      <c r="C62" s="6" t="s">
        <v>40</v>
      </c>
      <c r="D62" s="6">
        <v>1</v>
      </c>
      <c r="E62" s="8">
        <v>12</v>
      </c>
      <c r="F62" s="8">
        <v>29</v>
      </c>
      <c r="G62" s="8">
        <v>40</v>
      </c>
      <c r="H62" s="8">
        <v>36</v>
      </c>
      <c r="I62" s="8">
        <v>17</v>
      </c>
      <c r="J62" s="7">
        <v>5</v>
      </c>
    </row>
    <row r="63" spans="1:10" ht="17.100000000000001" customHeight="1" x14ac:dyDescent="0.2">
      <c r="A63" s="1" t="s">
        <v>30</v>
      </c>
      <c r="B63" s="4">
        <f t="shared" si="16"/>
        <v>11</v>
      </c>
      <c r="C63" s="6" t="s">
        <v>40</v>
      </c>
      <c r="D63" s="6" t="s">
        <v>40</v>
      </c>
      <c r="E63" s="6">
        <v>2</v>
      </c>
      <c r="F63" s="6">
        <v>3</v>
      </c>
      <c r="G63" s="6">
        <v>3</v>
      </c>
      <c r="H63" s="6">
        <v>2</v>
      </c>
      <c r="I63" s="6">
        <v>1</v>
      </c>
      <c r="J63" s="7" t="s">
        <v>40</v>
      </c>
    </row>
    <row r="64" spans="1:10" ht="17.100000000000001" customHeight="1" x14ac:dyDescent="0.2">
      <c r="A64" s="11" t="s">
        <v>31</v>
      </c>
      <c r="B64" s="4">
        <f t="shared" si="16"/>
        <v>3</v>
      </c>
      <c r="C64" s="6" t="s">
        <v>40</v>
      </c>
      <c r="D64" s="6" t="s">
        <v>40</v>
      </c>
      <c r="E64" s="6" t="s">
        <v>40</v>
      </c>
      <c r="F64" s="6">
        <v>1</v>
      </c>
      <c r="G64" s="6" t="s">
        <v>40</v>
      </c>
      <c r="H64" s="6">
        <v>2</v>
      </c>
      <c r="I64" s="6" t="s">
        <v>40</v>
      </c>
      <c r="J64" s="7" t="s">
        <v>40</v>
      </c>
    </row>
    <row r="65" spans="1:10" ht="17.100000000000001" customHeight="1" x14ac:dyDescent="0.2">
      <c r="A65" s="34" t="s">
        <v>32</v>
      </c>
      <c r="B65" s="4">
        <f>SUM(C65:J65)</f>
        <v>29</v>
      </c>
      <c r="C65" s="6" t="s">
        <v>40</v>
      </c>
      <c r="D65" s="6" t="s">
        <v>40</v>
      </c>
      <c r="E65" s="6">
        <v>3</v>
      </c>
      <c r="F65" s="6">
        <v>16</v>
      </c>
      <c r="G65" s="6">
        <v>3</v>
      </c>
      <c r="H65" s="6">
        <v>5</v>
      </c>
      <c r="I65" s="6">
        <v>2</v>
      </c>
      <c r="J65" s="7" t="s">
        <v>40</v>
      </c>
    </row>
    <row r="66" spans="1:10" ht="17.100000000000001" customHeight="1" x14ac:dyDescent="0.2">
      <c r="A66" s="34" t="s">
        <v>24</v>
      </c>
      <c r="B66" s="4">
        <f t="shared" si="16"/>
        <v>5</v>
      </c>
      <c r="C66" s="6" t="s">
        <v>40</v>
      </c>
      <c r="D66" s="6" t="s">
        <v>40</v>
      </c>
      <c r="E66" s="6">
        <v>3</v>
      </c>
      <c r="F66" s="6">
        <v>2</v>
      </c>
      <c r="G66" s="6" t="s">
        <v>40</v>
      </c>
      <c r="H66" s="6" t="s">
        <v>40</v>
      </c>
      <c r="I66" s="6" t="s">
        <v>40</v>
      </c>
      <c r="J66" s="7" t="s">
        <v>40</v>
      </c>
    </row>
    <row r="67" spans="1:10" ht="17.100000000000001" customHeight="1" x14ac:dyDescent="0.2">
      <c r="A67" s="34" t="s">
        <v>25</v>
      </c>
      <c r="B67" s="4">
        <f t="shared" si="16"/>
        <v>140</v>
      </c>
      <c r="C67" s="6" t="s">
        <v>40</v>
      </c>
      <c r="D67" s="6" t="s">
        <v>40</v>
      </c>
      <c r="E67" s="6">
        <v>61</v>
      </c>
      <c r="F67" s="6">
        <v>47</v>
      </c>
      <c r="G67" s="6">
        <v>13</v>
      </c>
      <c r="H67" s="6">
        <v>8</v>
      </c>
      <c r="I67" s="6">
        <v>1</v>
      </c>
      <c r="J67" s="7">
        <v>10</v>
      </c>
    </row>
    <row r="68" spans="1:10" ht="17.100000000000001" customHeight="1" x14ac:dyDescent="0.2">
      <c r="A68" s="3" t="s">
        <v>18</v>
      </c>
      <c r="B68" s="4">
        <f t="shared" si="16"/>
        <v>15</v>
      </c>
      <c r="C68" s="6" t="s">
        <v>40</v>
      </c>
      <c r="D68" s="6" t="s">
        <v>40</v>
      </c>
      <c r="E68" s="8">
        <v>4</v>
      </c>
      <c r="F68" s="8">
        <v>5</v>
      </c>
      <c r="G68" s="8">
        <v>2</v>
      </c>
      <c r="H68" s="8">
        <v>1</v>
      </c>
      <c r="I68" s="8">
        <v>2</v>
      </c>
      <c r="J68" s="10">
        <v>1</v>
      </c>
    </row>
    <row r="69" spans="1:10" ht="17.100000000000001" customHeight="1" x14ac:dyDescent="0.2">
      <c r="A69" s="3" t="s">
        <v>34</v>
      </c>
      <c r="B69" s="4">
        <f t="shared" si="16"/>
        <v>12</v>
      </c>
      <c r="C69" s="6" t="s">
        <v>40</v>
      </c>
      <c r="D69" s="6" t="s">
        <v>40</v>
      </c>
      <c r="E69" s="8">
        <v>3</v>
      </c>
      <c r="F69" s="8">
        <v>1</v>
      </c>
      <c r="G69" s="8">
        <v>5</v>
      </c>
      <c r="H69" s="8">
        <v>2</v>
      </c>
      <c r="I69" s="6" t="s">
        <v>40</v>
      </c>
      <c r="J69" s="10">
        <v>1</v>
      </c>
    </row>
    <row r="70" spans="1:10" ht="17.100000000000001" customHeight="1" x14ac:dyDescent="0.2">
      <c r="A70" s="3" t="s">
        <v>35</v>
      </c>
      <c r="B70" s="4">
        <f t="shared" ref="B70" si="17">SUM(C70:J70)</f>
        <v>83</v>
      </c>
      <c r="C70" s="6" t="s">
        <v>40</v>
      </c>
      <c r="D70" s="6">
        <v>1</v>
      </c>
      <c r="E70" s="5">
        <v>16</v>
      </c>
      <c r="F70" s="5">
        <v>19</v>
      </c>
      <c r="G70" s="5">
        <v>21</v>
      </c>
      <c r="H70" s="5">
        <v>15</v>
      </c>
      <c r="I70" s="8">
        <v>9</v>
      </c>
      <c r="J70" s="7">
        <v>2</v>
      </c>
    </row>
    <row r="71" spans="1:10" ht="18.75" customHeight="1" x14ac:dyDescent="0.2">
      <c r="A71" s="35" t="s">
        <v>36</v>
      </c>
      <c r="B71" s="4">
        <f t="shared" ref="B71:J71" si="18">SUM(B72,B80,B103,B109,B113,B138,B139,B140)</f>
        <v>82668</v>
      </c>
      <c r="C71" s="4">
        <f t="shared" si="18"/>
        <v>51</v>
      </c>
      <c r="D71" s="4">
        <f t="shared" si="18"/>
        <v>1339</v>
      </c>
      <c r="E71" s="4">
        <f t="shared" si="18"/>
        <v>21213</v>
      </c>
      <c r="F71" s="4">
        <f t="shared" si="18"/>
        <v>22690</v>
      </c>
      <c r="G71" s="4">
        <f t="shared" si="18"/>
        <v>17169</v>
      </c>
      <c r="H71" s="4">
        <f t="shared" si="18"/>
        <v>11283</v>
      </c>
      <c r="I71" s="4">
        <f t="shared" si="18"/>
        <v>7413</v>
      </c>
      <c r="J71" s="19">
        <f t="shared" si="18"/>
        <v>1510</v>
      </c>
    </row>
    <row r="72" spans="1:10" ht="17.100000000000001" customHeight="1" x14ac:dyDescent="0.2">
      <c r="A72" s="1" t="s">
        <v>14</v>
      </c>
      <c r="B72" s="4">
        <f t="shared" ref="B72:J72" si="19">SUM(B73,B78,B79)</f>
        <v>45372</v>
      </c>
      <c r="C72" s="4">
        <f>SUM(C73,C78,C79)</f>
        <v>49</v>
      </c>
      <c r="D72" s="4">
        <f t="shared" si="19"/>
        <v>1127</v>
      </c>
      <c r="E72" s="4">
        <f t="shared" si="19"/>
        <v>12548</v>
      </c>
      <c r="F72" s="4">
        <f t="shared" si="19"/>
        <v>12196</v>
      </c>
      <c r="G72" s="4">
        <f t="shared" si="19"/>
        <v>8637</v>
      </c>
      <c r="H72" s="4">
        <f t="shared" si="19"/>
        <v>5577</v>
      </c>
      <c r="I72" s="4">
        <f t="shared" si="19"/>
        <v>4294</v>
      </c>
      <c r="J72" s="19">
        <f t="shared" si="19"/>
        <v>944</v>
      </c>
    </row>
    <row r="73" spans="1:10" ht="17.100000000000001" customHeight="1" x14ac:dyDescent="0.2">
      <c r="A73" s="1" t="s">
        <v>19</v>
      </c>
      <c r="B73" s="4">
        <f t="shared" ref="B73:J73" si="20">SUM(B74:B77)</f>
        <v>42390</v>
      </c>
      <c r="C73" s="4">
        <f>SUM(C74:C77)</f>
        <v>7</v>
      </c>
      <c r="D73" s="4">
        <f t="shared" si="20"/>
        <v>1009</v>
      </c>
      <c r="E73" s="4">
        <f t="shared" si="20"/>
        <v>11277</v>
      </c>
      <c r="F73" s="4">
        <f t="shared" si="20"/>
        <v>11400</v>
      </c>
      <c r="G73" s="4">
        <f t="shared" si="20"/>
        <v>8267</v>
      </c>
      <c r="H73" s="4">
        <f t="shared" si="20"/>
        <v>5371</v>
      </c>
      <c r="I73" s="4">
        <f t="shared" si="20"/>
        <v>4206</v>
      </c>
      <c r="J73" s="19">
        <f t="shared" si="20"/>
        <v>853</v>
      </c>
    </row>
    <row r="74" spans="1:10" ht="17.100000000000001" customHeight="1" x14ac:dyDescent="0.2">
      <c r="A74" s="1" t="s">
        <v>20</v>
      </c>
      <c r="B74" s="4">
        <f t="shared" ref="B74" si="21">SUM(C74:J74)</f>
        <v>12156</v>
      </c>
      <c r="C74" s="5">
        <v>3</v>
      </c>
      <c r="D74" s="5">
        <v>306</v>
      </c>
      <c r="E74" s="5">
        <v>2479</v>
      </c>
      <c r="F74" s="5">
        <v>3038</v>
      </c>
      <c r="G74" s="5">
        <v>2655</v>
      </c>
      <c r="H74" s="5">
        <v>1837</v>
      </c>
      <c r="I74" s="5">
        <v>1626</v>
      </c>
      <c r="J74" s="3">
        <v>212</v>
      </c>
    </row>
    <row r="75" spans="1:10" ht="17.100000000000001" customHeight="1" x14ac:dyDescent="0.2">
      <c r="A75" s="1" t="s">
        <v>21</v>
      </c>
      <c r="B75" s="4">
        <f>SUM(C75:J75)</f>
        <v>22977</v>
      </c>
      <c r="C75" s="8">
        <v>3</v>
      </c>
      <c r="D75" s="5">
        <v>526</v>
      </c>
      <c r="E75" s="5">
        <v>7322</v>
      </c>
      <c r="F75" s="5">
        <v>6629</v>
      </c>
      <c r="G75" s="5">
        <v>4021</v>
      </c>
      <c r="H75" s="5">
        <v>2306</v>
      </c>
      <c r="I75" s="5">
        <v>1634</v>
      </c>
      <c r="J75" s="3">
        <v>536</v>
      </c>
    </row>
    <row r="76" spans="1:10" ht="17.100000000000001" customHeight="1" x14ac:dyDescent="0.2">
      <c r="A76" s="1" t="s">
        <v>22</v>
      </c>
      <c r="B76" s="4">
        <f>SUM(C76:J76)</f>
        <v>7243</v>
      </c>
      <c r="C76" s="6">
        <v>1</v>
      </c>
      <c r="D76" s="5">
        <v>177</v>
      </c>
      <c r="E76" s="5">
        <v>1472</v>
      </c>
      <c r="F76" s="5">
        <v>1729</v>
      </c>
      <c r="G76" s="5">
        <v>1588</v>
      </c>
      <c r="H76" s="5">
        <v>1226</v>
      </c>
      <c r="I76" s="5">
        <v>946</v>
      </c>
      <c r="J76" s="3">
        <v>104</v>
      </c>
    </row>
    <row r="77" spans="1:10" ht="17.100000000000001" customHeight="1" x14ac:dyDescent="0.2">
      <c r="A77" s="1" t="s">
        <v>23</v>
      </c>
      <c r="B77" s="4">
        <f>SUM(C77:J77)</f>
        <v>14</v>
      </c>
      <c r="C77" s="6" t="s">
        <v>40</v>
      </c>
      <c r="D77" s="6" t="s">
        <v>40</v>
      </c>
      <c r="E77" s="5">
        <v>4</v>
      </c>
      <c r="F77" s="5">
        <v>4</v>
      </c>
      <c r="G77" s="5">
        <v>3</v>
      </c>
      <c r="H77" s="5">
        <v>2</v>
      </c>
      <c r="I77" s="6" t="s">
        <v>40</v>
      </c>
      <c r="J77" s="7">
        <v>1</v>
      </c>
    </row>
    <row r="78" spans="1:10" ht="17.100000000000001" customHeight="1" x14ac:dyDescent="0.2">
      <c r="A78" s="34" t="s">
        <v>24</v>
      </c>
      <c r="B78" s="4">
        <f>SUM(C78:J78)</f>
        <v>328</v>
      </c>
      <c r="C78" s="6">
        <v>42</v>
      </c>
      <c r="D78" s="6">
        <v>53</v>
      </c>
      <c r="E78" s="5">
        <v>66</v>
      </c>
      <c r="F78" s="5">
        <v>45</v>
      </c>
      <c r="G78" s="5">
        <v>40</v>
      </c>
      <c r="H78" s="5">
        <v>34</v>
      </c>
      <c r="I78" s="5">
        <v>39</v>
      </c>
      <c r="J78" s="7">
        <v>9</v>
      </c>
    </row>
    <row r="79" spans="1:10" ht="17.100000000000001" customHeight="1" x14ac:dyDescent="0.2">
      <c r="A79" s="34" t="s">
        <v>25</v>
      </c>
      <c r="B79" s="27">
        <f>SUM(C79:J79)</f>
        <v>2654</v>
      </c>
      <c r="C79" s="6" t="s">
        <v>40</v>
      </c>
      <c r="D79" s="6">
        <v>65</v>
      </c>
      <c r="E79" s="5">
        <v>1205</v>
      </c>
      <c r="F79" s="5">
        <v>751</v>
      </c>
      <c r="G79" s="5">
        <v>330</v>
      </c>
      <c r="H79" s="5">
        <v>172</v>
      </c>
      <c r="I79" s="5">
        <v>49</v>
      </c>
      <c r="J79" s="7">
        <v>82</v>
      </c>
    </row>
    <row r="80" spans="1:10" ht="17.100000000000001" customHeight="1" x14ac:dyDescent="0.2">
      <c r="A80" s="1" t="s">
        <v>15</v>
      </c>
      <c r="B80" s="4">
        <f>SUM(B81,B102,B97)</f>
        <v>16744</v>
      </c>
      <c r="C80" s="4">
        <f t="shared" ref="C80:J80" si="22">SUM(C81,C102,C97)</f>
        <v>1</v>
      </c>
      <c r="D80" s="4">
        <f t="shared" si="22"/>
        <v>172</v>
      </c>
      <c r="E80" s="4">
        <f t="shared" si="22"/>
        <v>4623</v>
      </c>
      <c r="F80" s="4">
        <f t="shared" si="22"/>
        <v>4796</v>
      </c>
      <c r="G80" s="4">
        <f t="shared" si="22"/>
        <v>3719</v>
      </c>
      <c r="H80" s="4">
        <f t="shared" si="22"/>
        <v>2258</v>
      </c>
      <c r="I80" s="4">
        <f t="shared" si="22"/>
        <v>971</v>
      </c>
      <c r="J80" s="19">
        <f t="shared" si="22"/>
        <v>204</v>
      </c>
    </row>
    <row r="81" spans="1:10" ht="17.100000000000001" customHeight="1" x14ac:dyDescent="0.2">
      <c r="A81" s="1" t="s">
        <v>19</v>
      </c>
      <c r="B81" s="4">
        <f t="shared" ref="B81:J81" si="23">SUM(B82:B96)</f>
        <v>8109</v>
      </c>
      <c r="C81" s="4">
        <f>SUM(C82:C96)</f>
        <v>1</v>
      </c>
      <c r="D81" s="4">
        <f t="shared" si="23"/>
        <v>58</v>
      </c>
      <c r="E81" s="4">
        <f t="shared" si="23"/>
        <v>2361</v>
      </c>
      <c r="F81" s="4">
        <f t="shared" si="23"/>
        <v>2389</v>
      </c>
      <c r="G81" s="4">
        <f t="shared" si="23"/>
        <v>1706</v>
      </c>
      <c r="H81" s="4">
        <f t="shared" si="23"/>
        <v>1032</v>
      </c>
      <c r="I81" s="4">
        <f t="shared" si="23"/>
        <v>477</v>
      </c>
      <c r="J81" s="19">
        <f t="shared" si="23"/>
        <v>85</v>
      </c>
    </row>
    <row r="82" spans="1:10" ht="17.100000000000001" customHeight="1" x14ac:dyDescent="0.2">
      <c r="A82" s="1" t="s">
        <v>20</v>
      </c>
      <c r="B82" s="4">
        <f t="shared" ref="B82:B96" si="24">SUM(C82:J82)</f>
        <v>425</v>
      </c>
      <c r="C82" s="6" t="s">
        <v>40</v>
      </c>
      <c r="D82" s="8">
        <v>9</v>
      </c>
      <c r="E82" s="8">
        <v>85</v>
      </c>
      <c r="F82" s="8">
        <v>117</v>
      </c>
      <c r="G82" s="8">
        <v>104</v>
      </c>
      <c r="H82" s="8">
        <v>81</v>
      </c>
      <c r="I82" s="8">
        <v>26</v>
      </c>
      <c r="J82" s="9">
        <v>3</v>
      </c>
    </row>
    <row r="83" spans="1:10" ht="17.100000000000001" customHeight="1" x14ac:dyDescent="0.2">
      <c r="A83" s="1" t="s">
        <v>21</v>
      </c>
      <c r="B83" s="4">
        <f>SUM(C83:J83)</f>
        <v>893</v>
      </c>
      <c r="C83" s="6" t="s">
        <v>40</v>
      </c>
      <c r="D83" s="8">
        <v>10</v>
      </c>
      <c r="E83" s="8">
        <v>251</v>
      </c>
      <c r="F83" s="8">
        <v>277</v>
      </c>
      <c r="G83" s="8">
        <v>191</v>
      </c>
      <c r="H83" s="8">
        <v>95</v>
      </c>
      <c r="I83" s="8">
        <v>63</v>
      </c>
      <c r="J83" s="10">
        <v>6</v>
      </c>
    </row>
    <row r="84" spans="1:10" ht="17.25" customHeight="1" x14ac:dyDescent="0.2">
      <c r="A84" s="36" t="s">
        <v>42</v>
      </c>
      <c r="B84" s="36"/>
      <c r="C84" s="36"/>
      <c r="D84" s="36"/>
      <c r="E84" s="36"/>
      <c r="F84" s="36"/>
      <c r="G84" s="36"/>
      <c r="H84" s="36"/>
      <c r="I84" s="36"/>
      <c r="J84" s="36"/>
    </row>
    <row r="85" spans="1:10" ht="17.25" customHeight="1" x14ac:dyDescent="0.2">
      <c r="A85" s="37" t="s">
        <v>43</v>
      </c>
      <c r="B85" s="37"/>
      <c r="C85" s="37"/>
      <c r="D85" s="37"/>
      <c r="E85" s="37"/>
      <c r="F85" s="37"/>
      <c r="G85" s="37"/>
      <c r="H85" s="37"/>
      <c r="I85" s="37"/>
      <c r="J85" s="37"/>
    </row>
    <row r="86" spans="1:10" ht="17.25" customHeight="1" x14ac:dyDescent="0.2">
      <c r="A86" s="36" t="s">
        <v>39</v>
      </c>
      <c r="B86" s="36"/>
      <c r="C86" s="36"/>
      <c r="D86" s="36"/>
      <c r="E86" s="36"/>
      <c r="F86" s="36"/>
      <c r="G86" s="36"/>
      <c r="H86" s="36"/>
      <c r="I86" s="36"/>
      <c r="J86" s="36"/>
    </row>
    <row r="87" spans="1:10" ht="10.5" customHeight="1" x14ac:dyDescent="0.2">
      <c r="A87" s="2"/>
      <c r="B87" s="31"/>
    </row>
    <row r="88" spans="1:10" ht="21" customHeight="1" x14ac:dyDescent="0.2">
      <c r="A88" s="38" t="s">
        <v>11</v>
      </c>
      <c r="B88" s="41" t="s">
        <v>0</v>
      </c>
      <c r="C88" s="42"/>
      <c r="D88" s="42"/>
      <c r="E88" s="42"/>
      <c r="F88" s="42"/>
      <c r="G88" s="42"/>
      <c r="H88" s="42"/>
      <c r="I88" s="42"/>
      <c r="J88" s="42"/>
    </row>
    <row r="89" spans="1:10" ht="21" customHeight="1" x14ac:dyDescent="0.2">
      <c r="A89" s="39"/>
      <c r="B89" s="43" t="s">
        <v>1</v>
      </c>
      <c r="C89" s="46" t="s">
        <v>12</v>
      </c>
      <c r="D89" s="47"/>
      <c r="E89" s="47"/>
      <c r="F89" s="47"/>
      <c r="G89" s="47"/>
      <c r="H89" s="47"/>
      <c r="I89" s="47"/>
      <c r="J89" s="47"/>
    </row>
    <row r="90" spans="1:10" ht="16.5" customHeight="1" x14ac:dyDescent="0.2">
      <c r="A90" s="39"/>
      <c r="B90" s="44"/>
      <c r="C90" s="43" t="s">
        <v>2</v>
      </c>
      <c r="D90" s="43" t="s">
        <v>3</v>
      </c>
      <c r="E90" s="43" t="s">
        <v>4</v>
      </c>
      <c r="F90" s="43" t="s">
        <v>5</v>
      </c>
      <c r="G90" s="43" t="s">
        <v>6</v>
      </c>
      <c r="H90" s="43" t="s">
        <v>7</v>
      </c>
      <c r="I90" s="43" t="s">
        <v>13</v>
      </c>
      <c r="J90" s="50" t="s">
        <v>8</v>
      </c>
    </row>
    <row r="91" spans="1:10" ht="16.5" customHeight="1" x14ac:dyDescent="0.2">
      <c r="A91" s="39"/>
      <c r="B91" s="44"/>
      <c r="C91" s="48"/>
      <c r="D91" s="48"/>
      <c r="E91" s="48"/>
      <c r="F91" s="48"/>
      <c r="G91" s="48"/>
      <c r="H91" s="48"/>
      <c r="I91" s="48"/>
      <c r="J91" s="51"/>
    </row>
    <row r="92" spans="1:10" ht="16.5" customHeight="1" x14ac:dyDescent="0.2">
      <c r="A92" s="40"/>
      <c r="B92" s="45"/>
      <c r="C92" s="49"/>
      <c r="D92" s="49"/>
      <c r="E92" s="49"/>
      <c r="F92" s="49"/>
      <c r="G92" s="49"/>
      <c r="H92" s="49"/>
      <c r="I92" s="49"/>
      <c r="J92" s="52"/>
    </row>
    <row r="93" spans="1:10" ht="3" customHeight="1" x14ac:dyDescent="0.2">
      <c r="A93" s="22"/>
      <c r="B93" s="23"/>
      <c r="C93" s="21"/>
      <c r="D93" s="21"/>
      <c r="E93" s="21"/>
      <c r="F93" s="21"/>
      <c r="G93" s="21"/>
      <c r="H93" s="21"/>
      <c r="I93" s="21"/>
      <c r="J93" s="24"/>
    </row>
    <row r="94" spans="1:10" ht="17.100000000000001" customHeight="1" x14ac:dyDescent="0.2">
      <c r="A94" s="1" t="s">
        <v>22</v>
      </c>
      <c r="B94" s="4">
        <f>SUM(C94:J94)</f>
        <v>1331</v>
      </c>
      <c r="C94" s="6" t="s">
        <v>40</v>
      </c>
      <c r="D94" s="8">
        <v>17</v>
      </c>
      <c r="E94" s="8">
        <v>346</v>
      </c>
      <c r="F94" s="8">
        <v>403</v>
      </c>
      <c r="G94" s="8">
        <v>286</v>
      </c>
      <c r="H94" s="8">
        <v>195</v>
      </c>
      <c r="I94" s="8">
        <v>76</v>
      </c>
      <c r="J94" s="9">
        <v>8</v>
      </c>
    </row>
    <row r="95" spans="1:10" ht="17.100000000000001" customHeight="1" x14ac:dyDescent="0.2">
      <c r="A95" s="1" t="s">
        <v>23</v>
      </c>
      <c r="B95" s="4">
        <f t="shared" si="24"/>
        <v>2354</v>
      </c>
      <c r="C95" s="6" t="s">
        <v>40</v>
      </c>
      <c r="D95" s="8">
        <v>18</v>
      </c>
      <c r="E95" s="8">
        <v>776</v>
      </c>
      <c r="F95" s="8">
        <v>650</v>
      </c>
      <c r="G95" s="8">
        <v>482</v>
      </c>
      <c r="H95" s="8">
        <v>265</v>
      </c>
      <c r="I95" s="8">
        <v>133</v>
      </c>
      <c r="J95" s="9">
        <v>30</v>
      </c>
    </row>
    <row r="96" spans="1:10" ht="17.100000000000001" customHeight="1" x14ac:dyDescent="0.2">
      <c r="A96" s="11" t="s">
        <v>26</v>
      </c>
      <c r="B96" s="4">
        <f t="shared" si="24"/>
        <v>3106</v>
      </c>
      <c r="C96" s="6">
        <v>1</v>
      </c>
      <c r="D96" s="5">
        <v>4</v>
      </c>
      <c r="E96" s="5">
        <v>903</v>
      </c>
      <c r="F96" s="5">
        <v>942</v>
      </c>
      <c r="G96" s="5">
        <v>643</v>
      </c>
      <c r="H96" s="5">
        <v>396</v>
      </c>
      <c r="I96" s="5">
        <v>179</v>
      </c>
      <c r="J96" s="3">
        <v>38</v>
      </c>
    </row>
    <row r="97" spans="1:10" ht="17.100000000000001" customHeight="1" x14ac:dyDescent="0.25">
      <c r="A97" s="3" t="s">
        <v>27</v>
      </c>
      <c r="B97" s="4">
        <f t="shared" ref="B97:J97" si="25">SUM(B98:B101)</f>
        <v>8618</v>
      </c>
      <c r="C97" s="29" t="s">
        <v>40</v>
      </c>
      <c r="D97" s="4">
        <f t="shared" si="25"/>
        <v>114</v>
      </c>
      <c r="E97" s="4">
        <f t="shared" si="25"/>
        <v>2255</v>
      </c>
      <c r="F97" s="4">
        <f t="shared" si="25"/>
        <v>2400</v>
      </c>
      <c r="G97" s="4">
        <f t="shared" si="25"/>
        <v>2011</v>
      </c>
      <c r="H97" s="4">
        <f t="shared" si="25"/>
        <v>1225</v>
      </c>
      <c r="I97" s="4">
        <f t="shared" si="25"/>
        <v>494</v>
      </c>
      <c r="J97" s="19">
        <f t="shared" si="25"/>
        <v>119</v>
      </c>
    </row>
    <row r="98" spans="1:10" ht="17.100000000000001" customHeight="1" x14ac:dyDescent="0.2">
      <c r="A98" s="1" t="s">
        <v>28</v>
      </c>
      <c r="B98" s="4">
        <f t="shared" ref="B98:B101" si="26">SUM(C98:J98)</f>
        <v>1890</v>
      </c>
      <c r="C98" s="6" t="s">
        <v>40</v>
      </c>
      <c r="D98" s="5">
        <v>49</v>
      </c>
      <c r="E98" s="5">
        <v>673</v>
      </c>
      <c r="F98" s="5">
        <v>509</v>
      </c>
      <c r="G98" s="5">
        <v>320</v>
      </c>
      <c r="H98" s="5">
        <v>214</v>
      </c>
      <c r="I98" s="5">
        <v>101</v>
      </c>
      <c r="J98" s="3">
        <v>24</v>
      </c>
    </row>
    <row r="99" spans="1:10" ht="17.100000000000001" customHeight="1" x14ac:dyDescent="0.2">
      <c r="A99" s="1" t="s">
        <v>29</v>
      </c>
      <c r="B99" s="4">
        <f t="shared" si="26"/>
        <v>4989</v>
      </c>
      <c r="C99" s="6" t="s">
        <v>40</v>
      </c>
      <c r="D99" s="5">
        <v>63</v>
      </c>
      <c r="E99" s="5">
        <v>1309</v>
      </c>
      <c r="F99" s="5">
        <v>1358</v>
      </c>
      <c r="G99" s="5">
        <v>1196</v>
      </c>
      <c r="H99" s="5">
        <v>722</v>
      </c>
      <c r="I99" s="5">
        <v>274</v>
      </c>
      <c r="J99" s="3">
        <v>67</v>
      </c>
    </row>
    <row r="100" spans="1:10" ht="17.100000000000001" customHeight="1" x14ac:dyDescent="0.2">
      <c r="A100" s="1" t="s">
        <v>30</v>
      </c>
      <c r="B100" s="4">
        <f t="shared" si="26"/>
        <v>1677</v>
      </c>
      <c r="C100" s="6" t="s">
        <v>40</v>
      </c>
      <c r="D100" s="5">
        <v>2</v>
      </c>
      <c r="E100" s="5">
        <v>253</v>
      </c>
      <c r="F100" s="5">
        <v>516</v>
      </c>
      <c r="G100" s="5">
        <v>483</v>
      </c>
      <c r="H100" s="5">
        <v>279</v>
      </c>
      <c r="I100" s="5">
        <v>119</v>
      </c>
      <c r="J100" s="3">
        <v>25</v>
      </c>
    </row>
    <row r="101" spans="1:10" ht="17.100000000000001" customHeight="1" x14ac:dyDescent="0.2">
      <c r="A101" s="11" t="s">
        <v>31</v>
      </c>
      <c r="B101" s="4">
        <f t="shared" si="26"/>
        <v>62</v>
      </c>
      <c r="C101" s="6" t="s">
        <v>40</v>
      </c>
      <c r="D101" s="6" t="s">
        <v>40</v>
      </c>
      <c r="E101" s="5">
        <v>20</v>
      </c>
      <c r="F101" s="5">
        <v>17</v>
      </c>
      <c r="G101" s="5">
        <v>12</v>
      </c>
      <c r="H101" s="5">
        <v>10</v>
      </c>
      <c r="I101" s="6" t="s">
        <v>40</v>
      </c>
      <c r="J101" s="7">
        <v>3</v>
      </c>
    </row>
    <row r="102" spans="1:10" ht="17.100000000000001" customHeight="1" x14ac:dyDescent="0.2">
      <c r="A102" s="34" t="s">
        <v>32</v>
      </c>
      <c r="B102" s="4">
        <f>SUM(C102:J102)</f>
        <v>17</v>
      </c>
      <c r="C102" s="6" t="s">
        <v>40</v>
      </c>
      <c r="D102" s="6" t="s">
        <v>40</v>
      </c>
      <c r="E102" s="5">
        <v>7</v>
      </c>
      <c r="F102" s="5">
        <v>7</v>
      </c>
      <c r="G102" s="5">
        <v>2</v>
      </c>
      <c r="H102" s="6">
        <v>1</v>
      </c>
      <c r="I102" s="6" t="s">
        <v>40</v>
      </c>
      <c r="J102" s="7" t="s">
        <v>40</v>
      </c>
    </row>
    <row r="103" spans="1:10" ht="17.100000000000001" customHeight="1" x14ac:dyDescent="0.2">
      <c r="A103" s="3" t="s">
        <v>16</v>
      </c>
      <c r="B103" s="4">
        <f>SUM(B104:B108)</f>
        <v>15810</v>
      </c>
      <c r="C103" s="4">
        <f>SUM(C104:C108)</f>
        <v>1</v>
      </c>
      <c r="D103" s="4">
        <f t="shared" ref="D103:J103" si="27">SUM(D104:D108)</f>
        <v>33</v>
      </c>
      <c r="E103" s="4">
        <f t="shared" si="27"/>
        <v>3029</v>
      </c>
      <c r="F103" s="4">
        <f t="shared" si="27"/>
        <v>4283</v>
      </c>
      <c r="G103" s="4">
        <f t="shared" si="27"/>
        <v>3800</v>
      </c>
      <c r="H103" s="4">
        <f t="shared" si="27"/>
        <v>2649</v>
      </c>
      <c r="I103" s="4">
        <f t="shared" si="27"/>
        <v>1744</v>
      </c>
      <c r="J103" s="19">
        <f t="shared" si="27"/>
        <v>271</v>
      </c>
    </row>
    <row r="104" spans="1:10" ht="17.100000000000001" customHeight="1" x14ac:dyDescent="0.2">
      <c r="A104" s="1" t="s">
        <v>20</v>
      </c>
      <c r="B104" s="4">
        <f t="shared" ref="B104:B108" si="28">SUM(C104:J104)</f>
        <v>293</v>
      </c>
      <c r="C104" s="6">
        <v>0</v>
      </c>
      <c r="D104" s="6">
        <v>1</v>
      </c>
      <c r="E104" s="8">
        <v>50</v>
      </c>
      <c r="F104" s="8">
        <v>81</v>
      </c>
      <c r="G104" s="8">
        <v>69</v>
      </c>
      <c r="H104" s="8">
        <v>60</v>
      </c>
      <c r="I104" s="8">
        <v>28</v>
      </c>
      <c r="J104" s="9">
        <v>4</v>
      </c>
    </row>
    <row r="105" spans="1:10" ht="17.100000000000001" customHeight="1" x14ac:dyDescent="0.2">
      <c r="A105" s="1" t="s">
        <v>21</v>
      </c>
      <c r="B105" s="4">
        <f t="shared" si="28"/>
        <v>15120</v>
      </c>
      <c r="C105" s="6">
        <v>0</v>
      </c>
      <c r="D105" s="8">
        <v>30</v>
      </c>
      <c r="E105" s="8">
        <v>2914</v>
      </c>
      <c r="F105" s="8">
        <v>4129</v>
      </c>
      <c r="G105" s="8">
        <v>3639</v>
      </c>
      <c r="H105" s="8">
        <v>2502</v>
      </c>
      <c r="I105" s="8">
        <v>1643</v>
      </c>
      <c r="J105" s="9">
        <v>263</v>
      </c>
    </row>
    <row r="106" spans="1:10" ht="17.100000000000001" customHeight="1" x14ac:dyDescent="0.2">
      <c r="A106" s="1" t="s">
        <v>22</v>
      </c>
      <c r="B106" s="4">
        <f t="shared" si="28"/>
        <v>350</v>
      </c>
      <c r="C106" s="6">
        <v>1</v>
      </c>
      <c r="D106" s="6">
        <v>2</v>
      </c>
      <c r="E106" s="8">
        <v>53</v>
      </c>
      <c r="F106" s="8">
        <v>64</v>
      </c>
      <c r="G106" s="8">
        <v>80</v>
      </c>
      <c r="H106" s="8">
        <v>79</v>
      </c>
      <c r="I106" s="8">
        <v>67</v>
      </c>
      <c r="J106" s="9">
        <v>4</v>
      </c>
    </row>
    <row r="107" spans="1:10" ht="17.100000000000001" customHeight="1" x14ac:dyDescent="0.2">
      <c r="A107" s="1" t="s">
        <v>23</v>
      </c>
      <c r="B107" s="4">
        <f t="shared" si="28"/>
        <v>36</v>
      </c>
      <c r="C107" s="6">
        <v>0</v>
      </c>
      <c r="D107" s="6">
        <v>0</v>
      </c>
      <c r="E107" s="6">
        <v>7</v>
      </c>
      <c r="F107" s="8">
        <v>7</v>
      </c>
      <c r="G107" s="6">
        <v>10</v>
      </c>
      <c r="H107" s="6">
        <v>6</v>
      </c>
      <c r="I107" s="6">
        <v>6</v>
      </c>
      <c r="J107" s="7">
        <v>0</v>
      </c>
    </row>
    <row r="108" spans="1:10" ht="17.100000000000001" customHeight="1" x14ac:dyDescent="0.2">
      <c r="A108" s="1" t="s">
        <v>26</v>
      </c>
      <c r="B108" s="4">
        <f t="shared" si="28"/>
        <v>11</v>
      </c>
      <c r="C108" s="6">
        <v>0</v>
      </c>
      <c r="D108" s="6">
        <v>0</v>
      </c>
      <c r="E108" s="6">
        <v>5</v>
      </c>
      <c r="F108" s="5">
        <v>2</v>
      </c>
      <c r="G108" s="6">
        <v>2</v>
      </c>
      <c r="H108" s="5">
        <v>2</v>
      </c>
      <c r="I108" s="6">
        <v>0</v>
      </c>
      <c r="J108" s="7">
        <v>0</v>
      </c>
    </row>
    <row r="109" spans="1:10" ht="17.100000000000001" customHeight="1" x14ac:dyDescent="0.25">
      <c r="A109" s="3" t="s">
        <v>17</v>
      </c>
      <c r="B109" s="4">
        <f>SUM(B110:B111)</f>
        <v>305</v>
      </c>
      <c r="C109" s="29" t="s">
        <v>40</v>
      </c>
      <c r="D109" s="4">
        <f t="shared" ref="D109:J109" si="29">SUM(D110:D111)</f>
        <v>1</v>
      </c>
      <c r="E109" s="4">
        <f t="shared" si="29"/>
        <v>47</v>
      </c>
      <c r="F109" s="4">
        <f t="shared" si="29"/>
        <v>78</v>
      </c>
      <c r="G109" s="4">
        <f t="shared" si="29"/>
        <v>66</v>
      </c>
      <c r="H109" s="4">
        <f t="shared" si="29"/>
        <v>53</v>
      </c>
      <c r="I109" s="4">
        <f t="shared" si="29"/>
        <v>52</v>
      </c>
      <c r="J109" s="19">
        <f t="shared" si="29"/>
        <v>8</v>
      </c>
    </row>
    <row r="110" spans="1:10" ht="17.100000000000001" customHeight="1" x14ac:dyDescent="0.2">
      <c r="A110" s="1" t="s">
        <v>23</v>
      </c>
      <c r="B110" s="4">
        <f>SUM(C110:J110)</f>
        <v>251</v>
      </c>
      <c r="C110" s="6" t="s">
        <v>40</v>
      </c>
      <c r="D110" s="6">
        <v>1</v>
      </c>
      <c r="E110" s="8">
        <v>42</v>
      </c>
      <c r="F110" s="8">
        <v>65</v>
      </c>
      <c r="G110" s="8">
        <v>51</v>
      </c>
      <c r="H110" s="8">
        <v>43</v>
      </c>
      <c r="I110" s="8">
        <v>41</v>
      </c>
      <c r="J110" s="7">
        <v>8</v>
      </c>
    </row>
    <row r="111" spans="1:10" ht="17.100000000000001" customHeight="1" x14ac:dyDescent="0.2">
      <c r="A111" s="1" t="s">
        <v>26</v>
      </c>
      <c r="B111" s="4">
        <f>SUM(C111:J111)</f>
        <v>54</v>
      </c>
      <c r="C111" s="6" t="s">
        <v>40</v>
      </c>
      <c r="D111" s="6" t="s">
        <v>40</v>
      </c>
      <c r="E111" s="8">
        <v>5</v>
      </c>
      <c r="F111" s="8">
        <v>13</v>
      </c>
      <c r="G111" s="8">
        <v>15</v>
      </c>
      <c r="H111" s="8">
        <v>10</v>
      </c>
      <c r="I111" s="8">
        <v>11</v>
      </c>
      <c r="J111" s="7" t="s">
        <v>40</v>
      </c>
    </row>
    <row r="112" spans="1:10" ht="17.100000000000001" customHeight="1" x14ac:dyDescent="0.2">
      <c r="A112" s="3" t="s">
        <v>10</v>
      </c>
      <c r="B112" s="4"/>
      <c r="C112" s="4"/>
      <c r="D112" s="4"/>
      <c r="E112" s="4"/>
      <c r="F112" s="4"/>
      <c r="G112" s="4"/>
      <c r="H112" s="4"/>
      <c r="I112" s="4"/>
      <c r="J112" s="19"/>
    </row>
    <row r="113" spans="1:10" ht="17.100000000000001" customHeight="1" x14ac:dyDescent="0.25">
      <c r="A113" s="3" t="s">
        <v>37</v>
      </c>
      <c r="B113" s="4">
        <f>SUM(B114,B125,B136,B120,B137)</f>
        <v>4330</v>
      </c>
      <c r="C113" s="29" t="s">
        <v>40</v>
      </c>
      <c r="D113" s="4">
        <f t="shared" ref="D113:J113" si="30">SUM(D114,D125,D136,D120,D137)</f>
        <v>5</v>
      </c>
      <c r="E113" s="4">
        <f t="shared" si="30"/>
        <v>945</v>
      </c>
      <c r="F113" s="4">
        <f t="shared" si="30"/>
        <v>1312</v>
      </c>
      <c r="G113" s="4">
        <f t="shared" si="30"/>
        <v>920</v>
      </c>
      <c r="H113" s="4">
        <f t="shared" si="30"/>
        <v>728</v>
      </c>
      <c r="I113" s="4">
        <f t="shared" si="30"/>
        <v>341</v>
      </c>
      <c r="J113" s="19">
        <f t="shared" si="30"/>
        <v>79</v>
      </c>
    </row>
    <row r="114" spans="1:10" ht="17.100000000000001" customHeight="1" x14ac:dyDescent="0.25">
      <c r="A114" s="1" t="s">
        <v>19</v>
      </c>
      <c r="B114" s="4">
        <f>SUM(B115:B119)</f>
        <v>3980</v>
      </c>
      <c r="C114" s="29" t="s">
        <v>40</v>
      </c>
      <c r="D114" s="4">
        <f>SUM(D115:D119)</f>
        <v>4</v>
      </c>
      <c r="E114" s="4">
        <f t="shared" ref="E114:J114" si="31">SUM(E115:E119)</f>
        <v>858</v>
      </c>
      <c r="F114" s="4">
        <f t="shared" si="31"/>
        <v>1214</v>
      </c>
      <c r="G114" s="4">
        <f t="shared" si="31"/>
        <v>850</v>
      </c>
      <c r="H114" s="4">
        <f t="shared" si="31"/>
        <v>669</v>
      </c>
      <c r="I114" s="4">
        <f t="shared" si="31"/>
        <v>320</v>
      </c>
      <c r="J114" s="19">
        <f t="shared" si="31"/>
        <v>65</v>
      </c>
    </row>
    <row r="115" spans="1:10" ht="17.100000000000001" customHeight="1" x14ac:dyDescent="0.2">
      <c r="A115" s="1" t="s">
        <v>20</v>
      </c>
      <c r="B115" s="4">
        <f>SUM(C115:J115)</f>
        <v>258</v>
      </c>
      <c r="C115" s="6" t="s">
        <v>40</v>
      </c>
      <c r="D115" s="6" t="s">
        <v>40</v>
      </c>
      <c r="E115" s="8">
        <v>46</v>
      </c>
      <c r="F115" s="8">
        <v>76</v>
      </c>
      <c r="G115" s="8">
        <v>57</v>
      </c>
      <c r="H115" s="8">
        <v>45</v>
      </c>
      <c r="I115" s="8">
        <v>29</v>
      </c>
      <c r="J115" s="9">
        <v>5</v>
      </c>
    </row>
    <row r="116" spans="1:10" ht="17.100000000000001" customHeight="1" x14ac:dyDescent="0.2">
      <c r="A116" s="1" t="s">
        <v>21</v>
      </c>
      <c r="B116" s="4">
        <f>SUM(C116:J116)</f>
        <v>256</v>
      </c>
      <c r="C116" s="6" t="s">
        <v>40</v>
      </c>
      <c r="D116" s="6">
        <v>2</v>
      </c>
      <c r="E116" s="8">
        <v>57</v>
      </c>
      <c r="F116" s="8">
        <v>75</v>
      </c>
      <c r="G116" s="8">
        <v>65</v>
      </c>
      <c r="H116" s="8">
        <v>32</v>
      </c>
      <c r="I116" s="8">
        <v>23</v>
      </c>
      <c r="J116" s="10">
        <v>2</v>
      </c>
    </row>
    <row r="117" spans="1:10" ht="17.100000000000001" customHeight="1" x14ac:dyDescent="0.2">
      <c r="A117" s="1" t="s">
        <v>22</v>
      </c>
      <c r="B117" s="4">
        <f>SUM(C117:J117)</f>
        <v>1075</v>
      </c>
      <c r="C117" s="6" t="s">
        <v>40</v>
      </c>
      <c r="D117" s="8">
        <v>2</v>
      </c>
      <c r="E117" s="8">
        <v>259</v>
      </c>
      <c r="F117" s="8">
        <v>310</v>
      </c>
      <c r="G117" s="8">
        <v>201</v>
      </c>
      <c r="H117" s="8">
        <v>187</v>
      </c>
      <c r="I117" s="8">
        <v>99</v>
      </c>
      <c r="J117" s="9">
        <v>17</v>
      </c>
    </row>
    <row r="118" spans="1:10" ht="17.100000000000001" customHeight="1" x14ac:dyDescent="0.2">
      <c r="A118" s="1" t="s">
        <v>23</v>
      </c>
      <c r="B118" s="4">
        <f>SUM(C118:J118)</f>
        <v>131</v>
      </c>
      <c r="C118" s="6" t="s">
        <v>40</v>
      </c>
      <c r="D118" s="6" t="s">
        <v>40</v>
      </c>
      <c r="E118" s="5">
        <v>25</v>
      </c>
      <c r="F118" s="5">
        <v>27</v>
      </c>
      <c r="G118" s="5">
        <v>30</v>
      </c>
      <c r="H118" s="5">
        <v>32</v>
      </c>
      <c r="I118" s="5">
        <v>13</v>
      </c>
      <c r="J118" s="10">
        <v>4</v>
      </c>
    </row>
    <row r="119" spans="1:10" ht="17.100000000000001" customHeight="1" x14ac:dyDescent="0.2">
      <c r="A119" s="11" t="s">
        <v>26</v>
      </c>
      <c r="B119" s="4">
        <f t="shared" ref="B119" si="32">SUM(C119:J119)</f>
        <v>2260</v>
      </c>
      <c r="C119" s="6" t="s">
        <v>40</v>
      </c>
      <c r="D119" s="6" t="s">
        <v>40</v>
      </c>
      <c r="E119" s="8">
        <v>471</v>
      </c>
      <c r="F119" s="8">
        <v>726</v>
      </c>
      <c r="G119" s="8">
        <v>497</v>
      </c>
      <c r="H119" s="8">
        <v>373</v>
      </c>
      <c r="I119" s="8">
        <v>156</v>
      </c>
      <c r="J119" s="9">
        <v>37</v>
      </c>
    </row>
    <row r="120" spans="1:10" ht="17.100000000000001" customHeight="1" x14ac:dyDescent="0.25">
      <c r="A120" s="3" t="s">
        <v>27</v>
      </c>
      <c r="B120" s="4">
        <f>SUM(B121:B124)</f>
        <v>193</v>
      </c>
      <c r="C120" s="29" t="s">
        <v>40</v>
      </c>
      <c r="D120" s="4">
        <f>SUM(D121:D123)</f>
        <v>1</v>
      </c>
      <c r="E120" s="4">
        <f t="shared" ref="E120:J120" si="33">SUM(E121:E124)</f>
        <v>25</v>
      </c>
      <c r="F120" s="4">
        <f t="shared" si="33"/>
        <v>44</v>
      </c>
      <c r="G120" s="4">
        <f t="shared" si="33"/>
        <v>54</v>
      </c>
      <c r="H120" s="4">
        <f t="shared" si="33"/>
        <v>46</v>
      </c>
      <c r="I120" s="4">
        <f t="shared" si="33"/>
        <v>18</v>
      </c>
      <c r="J120" s="19">
        <f t="shared" si="33"/>
        <v>5</v>
      </c>
    </row>
    <row r="121" spans="1:10" ht="17.100000000000001" customHeight="1" x14ac:dyDescent="0.2">
      <c r="A121" s="1" t="s">
        <v>28</v>
      </c>
      <c r="B121" s="4">
        <f t="shared" ref="B121:B140" si="34">SUM(C121:J121)</f>
        <v>41</v>
      </c>
      <c r="C121" s="6" t="s">
        <v>40</v>
      </c>
      <c r="D121" s="6" t="s">
        <v>40</v>
      </c>
      <c r="E121" s="6">
        <v>11</v>
      </c>
      <c r="F121" s="8">
        <v>11</v>
      </c>
      <c r="G121" s="8">
        <v>12</v>
      </c>
      <c r="H121" s="8">
        <v>6</v>
      </c>
      <c r="I121" s="8">
        <v>1</v>
      </c>
      <c r="J121" s="7" t="s">
        <v>40</v>
      </c>
    </row>
    <row r="122" spans="1:10" ht="17.100000000000001" customHeight="1" x14ac:dyDescent="0.2">
      <c r="A122" s="1" t="s">
        <v>29</v>
      </c>
      <c r="B122" s="4">
        <f t="shared" si="34"/>
        <v>138</v>
      </c>
      <c r="C122" s="6" t="s">
        <v>40</v>
      </c>
      <c r="D122" s="6">
        <v>1</v>
      </c>
      <c r="E122" s="6">
        <v>12</v>
      </c>
      <c r="F122" s="8">
        <v>29</v>
      </c>
      <c r="G122" s="8">
        <v>39</v>
      </c>
      <c r="H122" s="8">
        <v>36</v>
      </c>
      <c r="I122" s="8">
        <v>16</v>
      </c>
      <c r="J122" s="10">
        <v>5</v>
      </c>
    </row>
    <row r="123" spans="1:10" ht="17.100000000000001" customHeight="1" x14ac:dyDescent="0.2">
      <c r="A123" s="1" t="s">
        <v>30</v>
      </c>
      <c r="B123" s="4">
        <f>SUM(C123:J123)</f>
        <v>11</v>
      </c>
      <c r="C123" s="6" t="s">
        <v>40</v>
      </c>
      <c r="D123" s="6" t="s">
        <v>40</v>
      </c>
      <c r="E123" s="6">
        <v>2</v>
      </c>
      <c r="F123" s="6">
        <v>3</v>
      </c>
      <c r="G123" s="6">
        <v>3</v>
      </c>
      <c r="H123" s="6">
        <v>2</v>
      </c>
      <c r="I123" s="6">
        <v>1</v>
      </c>
      <c r="J123" s="7" t="s">
        <v>40</v>
      </c>
    </row>
    <row r="124" spans="1:10" ht="17.100000000000001" customHeight="1" x14ac:dyDescent="0.2">
      <c r="A124" s="11" t="s">
        <v>31</v>
      </c>
      <c r="B124" s="4">
        <f t="shared" si="34"/>
        <v>3</v>
      </c>
      <c r="C124" s="6" t="s">
        <v>40</v>
      </c>
      <c r="D124" s="6" t="s">
        <v>40</v>
      </c>
      <c r="E124" s="6" t="s">
        <v>40</v>
      </c>
      <c r="F124" s="6">
        <v>1</v>
      </c>
      <c r="G124" s="6" t="s">
        <v>40</v>
      </c>
      <c r="H124" s="6">
        <v>2</v>
      </c>
      <c r="I124" s="6" t="s">
        <v>40</v>
      </c>
      <c r="J124" s="7" t="s">
        <v>40</v>
      </c>
    </row>
    <row r="125" spans="1:10" ht="17.100000000000001" customHeight="1" x14ac:dyDescent="0.2">
      <c r="A125" s="34" t="s">
        <v>32</v>
      </c>
      <c r="B125" s="4">
        <f t="shared" si="34"/>
        <v>23</v>
      </c>
      <c r="C125" s="6" t="s">
        <v>40</v>
      </c>
      <c r="D125" s="6" t="s">
        <v>40</v>
      </c>
      <c r="E125" s="6">
        <v>3</v>
      </c>
      <c r="F125" s="6">
        <v>10</v>
      </c>
      <c r="G125" s="6">
        <v>3</v>
      </c>
      <c r="H125" s="6">
        <v>5</v>
      </c>
      <c r="I125" s="6">
        <v>2</v>
      </c>
      <c r="J125" s="7" t="s">
        <v>40</v>
      </c>
    </row>
    <row r="126" spans="1:10" ht="17.25" customHeight="1" x14ac:dyDescent="0.2">
      <c r="A126" s="36" t="s">
        <v>42</v>
      </c>
      <c r="B126" s="36"/>
      <c r="C126" s="36"/>
      <c r="D126" s="36"/>
      <c r="E126" s="36"/>
      <c r="F126" s="36"/>
      <c r="G126" s="36"/>
      <c r="H126" s="36"/>
      <c r="I126" s="36"/>
      <c r="J126" s="36"/>
    </row>
    <row r="127" spans="1:10" ht="17.25" customHeight="1" x14ac:dyDescent="0.2">
      <c r="A127" s="37" t="s">
        <v>43</v>
      </c>
      <c r="B127" s="37"/>
      <c r="C127" s="37"/>
      <c r="D127" s="37"/>
      <c r="E127" s="37"/>
      <c r="F127" s="37"/>
      <c r="G127" s="37"/>
      <c r="H127" s="37"/>
      <c r="I127" s="37"/>
      <c r="J127" s="37"/>
    </row>
    <row r="128" spans="1:10" ht="17.25" customHeight="1" x14ac:dyDescent="0.2">
      <c r="A128" s="36" t="s">
        <v>39</v>
      </c>
      <c r="B128" s="36"/>
      <c r="C128" s="36"/>
      <c r="D128" s="36"/>
      <c r="E128" s="36"/>
      <c r="F128" s="36"/>
      <c r="G128" s="36"/>
      <c r="H128" s="36"/>
      <c r="I128" s="36"/>
      <c r="J128" s="36"/>
    </row>
    <row r="129" spans="1:11" ht="10.5" customHeight="1" x14ac:dyDescent="0.2">
      <c r="A129" s="2"/>
      <c r="B129" s="31"/>
    </row>
    <row r="130" spans="1:11" ht="21" customHeight="1" x14ac:dyDescent="0.2">
      <c r="A130" s="38" t="s">
        <v>11</v>
      </c>
      <c r="B130" s="41" t="s">
        <v>0</v>
      </c>
      <c r="C130" s="42"/>
      <c r="D130" s="42"/>
      <c r="E130" s="42"/>
      <c r="F130" s="42"/>
      <c r="G130" s="42"/>
      <c r="H130" s="42"/>
      <c r="I130" s="42"/>
      <c r="J130" s="42"/>
    </row>
    <row r="131" spans="1:11" ht="21" customHeight="1" x14ac:dyDescent="0.2">
      <c r="A131" s="39"/>
      <c r="B131" s="43" t="s">
        <v>1</v>
      </c>
      <c r="C131" s="46" t="s">
        <v>12</v>
      </c>
      <c r="D131" s="47"/>
      <c r="E131" s="47"/>
      <c r="F131" s="47"/>
      <c r="G131" s="47"/>
      <c r="H131" s="47"/>
      <c r="I131" s="47"/>
      <c r="J131" s="47"/>
    </row>
    <row r="132" spans="1:11" ht="16.5" customHeight="1" x14ac:dyDescent="0.2">
      <c r="A132" s="39"/>
      <c r="B132" s="44"/>
      <c r="C132" s="43" t="s">
        <v>2</v>
      </c>
      <c r="D132" s="43" t="s">
        <v>3</v>
      </c>
      <c r="E132" s="43" t="s">
        <v>4</v>
      </c>
      <c r="F132" s="43" t="s">
        <v>5</v>
      </c>
      <c r="G132" s="43" t="s">
        <v>6</v>
      </c>
      <c r="H132" s="43" t="s">
        <v>7</v>
      </c>
      <c r="I132" s="43" t="s">
        <v>13</v>
      </c>
      <c r="J132" s="50" t="s">
        <v>8</v>
      </c>
    </row>
    <row r="133" spans="1:11" ht="16.5" customHeight="1" x14ac:dyDescent="0.2">
      <c r="A133" s="39"/>
      <c r="B133" s="44"/>
      <c r="C133" s="48"/>
      <c r="D133" s="48"/>
      <c r="E133" s="48"/>
      <c r="F133" s="48"/>
      <c r="G133" s="48"/>
      <c r="H133" s="48"/>
      <c r="I133" s="48"/>
      <c r="J133" s="51"/>
    </row>
    <row r="134" spans="1:11" ht="16.5" customHeight="1" x14ac:dyDescent="0.2">
      <c r="A134" s="40"/>
      <c r="B134" s="45"/>
      <c r="C134" s="49"/>
      <c r="D134" s="49"/>
      <c r="E134" s="49"/>
      <c r="F134" s="49"/>
      <c r="G134" s="49"/>
      <c r="H134" s="49"/>
      <c r="I134" s="49"/>
      <c r="J134" s="52"/>
    </row>
    <row r="135" spans="1:11" ht="3" customHeight="1" x14ac:dyDescent="0.2">
      <c r="A135" s="22"/>
      <c r="B135" s="23"/>
      <c r="C135" s="21"/>
      <c r="D135" s="21"/>
      <c r="E135" s="21"/>
      <c r="F135" s="21"/>
      <c r="G135" s="21"/>
      <c r="H135" s="21"/>
      <c r="I135" s="21"/>
      <c r="J135" s="24"/>
    </row>
    <row r="136" spans="1:11" ht="17.100000000000001" customHeight="1" x14ac:dyDescent="0.2">
      <c r="A136" s="34" t="s">
        <v>24</v>
      </c>
      <c r="B136" s="4">
        <f t="shared" si="34"/>
        <v>3</v>
      </c>
      <c r="C136" s="6" t="s">
        <v>40</v>
      </c>
      <c r="D136" s="6" t="s">
        <v>40</v>
      </c>
      <c r="E136" s="6">
        <v>2</v>
      </c>
      <c r="F136" s="6">
        <v>1</v>
      </c>
      <c r="G136" s="6" t="s">
        <v>40</v>
      </c>
      <c r="H136" s="6" t="s">
        <v>40</v>
      </c>
      <c r="I136" s="6" t="s">
        <v>40</v>
      </c>
      <c r="J136" s="7" t="s">
        <v>40</v>
      </c>
    </row>
    <row r="137" spans="1:11" ht="17.100000000000001" customHeight="1" x14ac:dyDescent="0.2">
      <c r="A137" s="34" t="s">
        <v>25</v>
      </c>
      <c r="B137" s="4">
        <f t="shared" si="34"/>
        <v>131</v>
      </c>
      <c r="C137" s="6" t="s">
        <v>40</v>
      </c>
      <c r="D137" s="6" t="s">
        <v>40</v>
      </c>
      <c r="E137" s="6">
        <v>57</v>
      </c>
      <c r="F137" s="5">
        <v>43</v>
      </c>
      <c r="G137" s="5">
        <v>13</v>
      </c>
      <c r="H137" s="5">
        <v>8</v>
      </c>
      <c r="I137" s="5">
        <v>1</v>
      </c>
      <c r="J137" s="7">
        <v>9</v>
      </c>
    </row>
    <row r="138" spans="1:11" ht="17.100000000000001" customHeight="1" x14ac:dyDescent="0.2">
      <c r="A138" s="3" t="s">
        <v>18</v>
      </c>
      <c r="B138" s="4">
        <f t="shared" si="34"/>
        <v>14</v>
      </c>
      <c r="C138" s="6" t="s">
        <v>40</v>
      </c>
      <c r="D138" s="6" t="s">
        <v>40</v>
      </c>
      <c r="E138" s="8">
        <v>3</v>
      </c>
      <c r="F138" s="8">
        <v>5</v>
      </c>
      <c r="G138" s="8">
        <v>2</v>
      </c>
      <c r="H138" s="8">
        <v>1</v>
      </c>
      <c r="I138" s="8">
        <v>2</v>
      </c>
      <c r="J138" s="10">
        <v>1</v>
      </c>
    </row>
    <row r="139" spans="1:11" ht="17.100000000000001" customHeight="1" x14ac:dyDescent="0.2">
      <c r="A139" s="3" t="s">
        <v>34</v>
      </c>
      <c r="B139" s="4">
        <f t="shared" si="34"/>
        <v>11</v>
      </c>
      <c r="C139" s="6" t="s">
        <v>40</v>
      </c>
      <c r="D139" s="6" t="s">
        <v>40</v>
      </c>
      <c r="E139" s="8">
        <v>2</v>
      </c>
      <c r="F139" s="8">
        <v>1</v>
      </c>
      <c r="G139" s="8">
        <v>5</v>
      </c>
      <c r="H139" s="8">
        <v>2</v>
      </c>
      <c r="I139" s="32" t="s">
        <v>40</v>
      </c>
      <c r="J139" s="10">
        <v>1</v>
      </c>
    </row>
    <row r="140" spans="1:11" ht="17.100000000000001" customHeight="1" x14ac:dyDescent="0.2">
      <c r="A140" s="3" t="s">
        <v>35</v>
      </c>
      <c r="B140" s="4">
        <f t="shared" si="34"/>
        <v>82</v>
      </c>
      <c r="C140" s="6" t="s">
        <v>40</v>
      </c>
      <c r="D140" s="6">
        <v>1</v>
      </c>
      <c r="E140" s="5">
        <v>16</v>
      </c>
      <c r="F140" s="5">
        <v>19</v>
      </c>
      <c r="G140" s="5">
        <v>20</v>
      </c>
      <c r="H140" s="5">
        <v>15</v>
      </c>
      <c r="I140" s="8">
        <v>9</v>
      </c>
      <c r="J140" s="7">
        <v>2</v>
      </c>
    </row>
    <row r="141" spans="1:11" ht="18.75" customHeight="1" x14ac:dyDescent="0.2">
      <c r="A141" s="35" t="s">
        <v>38</v>
      </c>
      <c r="B141" s="4">
        <f>SUM(B142,B149,B162,B178,B182,B196,B197,B195)</f>
        <v>17165</v>
      </c>
      <c r="C141" s="4">
        <f>SUM(C142,C149,C156,C162,C178,C182,C196,C197,C195)</f>
        <v>5</v>
      </c>
      <c r="D141" s="4">
        <f t="shared" ref="D141:J141" si="35">SUM(D142,D149,D162,D178,D182,D196,D197,D195)</f>
        <v>314</v>
      </c>
      <c r="E141" s="4">
        <f t="shared" si="35"/>
        <v>4227</v>
      </c>
      <c r="F141" s="4">
        <f t="shared" si="35"/>
        <v>5495</v>
      </c>
      <c r="G141" s="4">
        <f t="shared" si="35"/>
        <v>3762</v>
      </c>
      <c r="H141" s="4">
        <f t="shared" si="35"/>
        <v>2028</v>
      </c>
      <c r="I141" s="4">
        <f t="shared" si="35"/>
        <v>1091</v>
      </c>
      <c r="J141" s="19">
        <f t="shared" si="35"/>
        <v>243</v>
      </c>
    </row>
    <row r="142" spans="1:11" ht="17.100000000000001" customHeight="1" x14ac:dyDescent="0.2">
      <c r="A142" s="1" t="s">
        <v>14</v>
      </c>
      <c r="B142" s="4">
        <f t="shared" ref="B142:J142" si="36">SUM(B143,B147,B148)</f>
        <v>15816</v>
      </c>
      <c r="C142" s="4">
        <f t="shared" si="36"/>
        <v>5</v>
      </c>
      <c r="D142" s="4">
        <f t="shared" si="36"/>
        <v>297</v>
      </c>
      <c r="E142" s="4">
        <f t="shared" si="36"/>
        <v>3948</v>
      </c>
      <c r="F142" s="4">
        <f t="shared" si="36"/>
        <v>5060</v>
      </c>
      <c r="G142" s="4">
        <f t="shared" si="36"/>
        <v>3436</v>
      </c>
      <c r="H142" s="4">
        <f t="shared" si="36"/>
        <v>1817</v>
      </c>
      <c r="I142" s="4">
        <f t="shared" si="36"/>
        <v>1032</v>
      </c>
      <c r="J142" s="19">
        <f t="shared" si="36"/>
        <v>221</v>
      </c>
      <c r="K142" s="3"/>
    </row>
    <row r="143" spans="1:11" ht="17.100000000000001" customHeight="1" x14ac:dyDescent="0.2">
      <c r="A143" s="1" t="s">
        <v>19</v>
      </c>
      <c r="B143" s="4">
        <f t="shared" ref="B143:J143" si="37">SUM(B144:B146)</f>
        <v>15638</v>
      </c>
      <c r="C143" s="4">
        <f t="shared" si="37"/>
        <v>1</v>
      </c>
      <c r="D143" s="4">
        <f t="shared" si="37"/>
        <v>291</v>
      </c>
      <c r="E143" s="4">
        <f t="shared" si="37"/>
        <v>3878</v>
      </c>
      <c r="F143" s="4">
        <f t="shared" si="37"/>
        <v>4995</v>
      </c>
      <c r="G143" s="4">
        <f t="shared" si="37"/>
        <v>3414</v>
      </c>
      <c r="H143" s="4">
        <f t="shared" si="37"/>
        <v>1810</v>
      </c>
      <c r="I143" s="4">
        <f t="shared" si="37"/>
        <v>1032</v>
      </c>
      <c r="J143" s="19">
        <f t="shared" si="37"/>
        <v>217</v>
      </c>
    </row>
    <row r="144" spans="1:11" ht="17.100000000000001" customHeight="1" x14ac:dyDescent="0.2">
      <c r="A144" s="1" t="s">
        <v>20</v>
      </c>
      <c r="B144" s="4">
        <f t="shared" ref="B144:B146" si="38">SUM(C144:J144)</f>
        <v>6379</v>
      </c>
      <c r="C144" s="6">
        <v>1</v>
      </c>
      <c r="D144" s="5">
        <v>142</v>
      </c>
      <c r="E144" s="5">
        <v>1198</v>
      </c>
      <c r="F144" s="5">
        <v>1897</v>
      </c>
      <c r="G144" s="5">
        <v>1577</v>
      </c>
      <c r="H144" s="5">
        <v>924</v>
      </c>
      <c r="I144" s="5">
        <v>548</v>
      </c>
      <c r="J144" s="3">
        <v>92</v>
      </c>
    </row>
    <row r="145" spans="1:11" ht="17.100000000000001" customHeight="1" x14ac:dyDescent="0.2">
      <c r="A145" s="1" t="s">
        <v>21</v>
      </c>
      <c r="B145" s="4">
        <f t="shared" si="38"/>
        <v>8592</v>
      </c>
      <c r="C145" s="6" t="s">
        <v>40</v>
      </c>
      <c r="D145" s="5">
        <v>138</v>
      </c>
      <c r="E145" s="5">
        <v>2532</v>
      </c>
      <c r="F145" s="5">
        <v>2879</v>
      </c>
      <c r="G145" s="5">
        <v>1676</v>
      </c>
      <c r="H145" s="5">
        <v>806</v>
      </c>
      <c r="I145" s="5">
        <v>443</v>
      </c>
      <c r="J145" s="3">
        <v>118</v>
      </c>
    </row>
    <row r="146" spans="1:11" ht="17.100000000000001" customHeight="1" x14ac:dyDescent="0.2">
      <c r="A146" s="1" t="s">
        <v>22</v>
      </c>
      <c r="B146" s="4">
        <f t="shared" si="38"/>
        <v>667</v>
      </c>
      <c r="C146" s="6" t="s">
        <v>40</v>
      </c>
      <c r="D146" s="5">
        <v>11</v>
      </c>
      <c r="E146" s="5">
        <v>148</v>
      </c>
      <c r="F146" s="5">
        <v>219</v>
      </c>
      <c r="G146" s="5">
        <v>161</v>
      </c>
      <c r="H146" s="5">
        <v>80</v>
      </c>
      <c r="I146" s="5">
        <v>41</v>
      </c>
      <c r="J146" s="3">
        <v>7</v>
      </c>
    </row>
    <row r="147" spans="1:11" ht="17.100000000000001" customHeight="1" x14ac:dyDescent="0.2">
      <c r="A147" s="1" t="s">
        <v>24</v>
      </c>
      <c r="B147" s="4">
        <f>SUM(C147:J147)</f>
        <v>22</v>
      </c>
      <c r="C147" s="6">
        <v>4</v>
      </c>
      <c r="D147" s="6">
        <v>1</v>
      </c>
      <c r="E147" s="6">
        <v>5</v>
      </c>
      <c r="F147" s="5">
        <v>6</v>
      </c>
      <c r="G147" s="5">
        <v>2</v>
      </c>
      <c r="H147" s="6">
        <v>3</v>
      </c>
      <c r="I147" s="6" t="s">
        <v>40</v>
      </c>
      <c r="J147" s="7">
        <v>1</v>
      </c>
    </row>
    <row r="148" spans="1:11" ht="17.100000000000001" customHeight="1" x14ac:dyDescent="0.2">
      <c r="A148" s="34" t="s">
        <v>25</v>
      </c>
      <c r="B148" s="27">
        <f>SUM(C148:J148)</f>
        <v>156</v>
      </c>
      <c r="C148" s="6" t="s">
        <v>40</v>
      </c>
      <c r="D148" s="6">
        <v>5</v>
      </c>
      <c r="E148" s="6">
        <v>65</v>
      </c>
      <c r="F148" s="5">
        <v>59</v>
      </c>
      <c r="G148" s="5">
        <v>20</v>
      </c>
      <c r="H148" s="6">
        <v>4</v>
      </c>
      <c r="I148" s="6" t="s">
        <v>40</v>
      </c>
      <c r="J148" s="7">
        <v>3</v>
      </c>
    </row>
    <row r="149" spans="1:11" ht="17.100000000000001" customHeight="1" x14ac:dyDescent="0.25">
      <c r="A149" s="1" t="s">
        <v>15</v>
      </c>
      <c r="B149" s="4">
        <f>SUM(B150,B161,B156)</f>
        <v>534</v>
      </c>
      <c r="C149" s="29" t="s">
        <v>40</v>
      </c>
      <c r="D149" s="4">
        <f t="shared" ref="D149:J149" si="39">SUM(D150,D161,D156)</f>
        <v>14</v>
      </c>
      <c r="E149" s="4">
        <f t="shared" si="39"/>
        <v>127</v>
      </c>
      <c r="F149" s="4">
        <f t="shared" si="39"/>
        <v>160</v>
      </c>
      <c r="G149" s="4">
        <f t="shared" si="39"/>
        <v>130</v>
      </c>
      <c r="H149" s="4">
        <f t="shared" si="39"/>
        <v>75</v>
      </c>
      <c r="I149" s="4">
        <f t="shared" si="39"/>
        <v>24</v>
      </c>
      <c r="J149" s="19">
        <f t="shared" si="39"/>
        <v>4</v>
      </c>
      <c r="K149" s="3"/>
    </row>
    <row r="150" spans="1:11" ht="17.100000000000001" customHeight="1" x14ac:dyDescent="0.2">
      <c r="A150" s="1" t="s">
        <v>19</v>
      </c>
      <c r="B150" s="4">
        <f>SUM(B151:B155)</f>
        <v>397</v>
      </c>
      <c r="C150" s="6" t="s">
        <v>40</v>
      </c>
      <c r="D150" s="4">
        <f t="shared" ref="D150:J150" si="40">SUM(D151:D155)</f>
        <v>10</v>
      </c>
      <c r="E150" s="4">
        <f t="shared" si="40"/>
        <v>96</v>
      </c>
      <c r="F150" s="4">
        <f t="shared" si="40"/>
        <v>117</v>
      </c>
      <c r="G150" s="4">
        <f t="shared" si="40"/>
        <v>98</v>
      </c>
      <c r="H150" s="4">
        <f t="shared" si="40"/>
        <v>58</v>
      </c>
      <c r="I150" s="4">
        <f t="shared" si="40"/>
        <v>15</v>
      </c>
      <c r="J150" s="19">
        <f t="shared" si="40"/>
        <v>3</v>
      </c>
    </row>
    <row r="151" spans="1:11" ht="17.100000000000001" customHeight="1" x14ac:dyDescent="0.2">
      <c r="A151" s="1" t="s">
        <v>20</v>
      </c>
      <c r="B151" s="4">
        <f t="shared" ref="B151" si="41">SUM(C151:J151)</f>
        <v>104</v>
      </c>
      <c r="C151" s="6" t="s">
        <v>40</v>
      </c>
      <c r="D151" s="8">
        <v>7</v>
      </c>
      <c r="E151" s="8">
        <v>20</v>
      </c>
      <c r="F151" s="8">
        <v>28</v>
      </c>
      <c r="G151" s="8">
        <v>30</v>
      </c>
      <c r="H151" s="8">
        <v>13</v>
      </c>
      <c r="I151" s="8">
        <v>6</v>
      </c>
      <c r="J151" s="7" t="s">
        <v>40</v>
      </c>
    </row>
    <row r="152" spans="1:11" ht="17.100000000000001" customHeight="1" x14ac:dyDescent="0.2">
      <c r="A152" s="1" t="s">
        <v>21</v>
      </c>
      <c r="B152" s="4">
        <f>SUM(C152:J152)</f>
        <v>136</v>
      </c>
      <c r="C152" s="6" t="s">
        <v>40</v>
      </c>
      <c r="D152" s="8">
        <v>1</v>
      </c>
      <c r="E152" s="8">
        <v>42</v>
      </c>
      <c r="F152" s="8">
        <v>41</v>
      </c>
      <c r="G152" s="8">
        <v>27</v>
      </c>
      <c r="H152" s="8">
        <v>20</v>
      </c>
      <c r="I152" s="8">
        <v>5</v>
      </c>
      <c r="J152" s="7" t="s">
        <v>40</v>
      </c>
    </row>
    <row r="153" spans="1:11" ht="17.100000000000001" customHeight="1" x14ac:dyDescent="0.2">
      <c r="A153" s="1" t="s">
        <v>22</v>
      </c>
      <c r="B153" s="4">
        <f>SUM(C153:J153)</f>
        <v>58</v>
      </c>
      <c r="C153" s="6" t="s">
        <v>40</v>
      </c>
      <c r="D153" s="8">
        <v>1</v>
      </c>
      <c r="E153" s="8">
        <v>11</v>
      </c>
      <c r="F153" s="8">
        <v>25</v>
      </c>
      <c r="G153" s="8">
        <v>14</v>
      </c>
      <c r="H153" s="8">
        <v>5</v>
      </c>
      <c r="I153" s="8">
        <v>1</v>
      </c>
      <c r="J153" s="7">
        <v>1</v>
      </c>
    </row>
    <row r="154" spans="1:11" ht="17.100000000000001" customHeight="1" x14ac:dyDescent="0.2">
      <c r="A154" s="1" t="s">
        <v>23</v>
      </c>
      <c r="B154" s="4">
        <f>SUM(C154:J154)</f>
        <v>55</v>
      </c>
      <c r="C154" s="6" t="s">
        <v>40</v>
      </c>
      <c r="D154" s="6" t="s">
        <v>40</v>
      </c>
      <c r="E154" s="8">
        <v>13</v>
      </c>
      <c r="F154" s="8">
        <v>13</v>
      </c>
      <c r="G154" s="8">
        <v>15</v>
      </c>
      <c r="H154" s="8">
        <v>13</v>
      </c>
      <c r="I154" s="8">
        <v>1</v>
      </c>
      <c r="J154" s="7" t="s">
        <v>40</v>
      </c>
    </row>
    <row r="155" spans="1:11" ht="17.100000000000001" customHeight="1" x14ac:dyDescent="0.2">
      <c r="A155" s="11" t="s">
        <v>26</v>
      </c>
      <c r="B155" s="4">
        <f>SUM(C155:J155)</f>
        <v>44</v>
      </c>
      <c r="C155" s="6" t="s">
        <v>40</v>
      </c>
      <c r="D155" s="6">
        <v>1</v>
      </c>
      <c r="E155" s="5">
        <v>10</v>
      </c>
      <c r="F155" s="5">
        <v>10</v>
      </c>
      <c r="G155" s="5">
        <v>12</v>
      </c>
      <c r="H155" s="5">
        <v>7</v>
      </c>
      <c r="I155" s="6">
        <v>2</v>
      </c>
      <c r="J155" s="7">
        <v>2</v>
      </c>
    </row>
    <row r="156" spans="1:11" ht="17.100000000000001" customHeight="1" x14ac:dyDescent="0.2">
      <c r="A156" s="3" t="s">
        <v>27</v>
      </c>
      <c r="B156" s="4">
        <f>SUM(B157:B160)</f>
        <v>135</v>
      </c>
      <c r="C156" s="6" t="s">
        <v>40</v>
      </c>
      <c r="D156" s="4">
        <f>SUM(D157:D160)</f>
        <v>4</v>
      </c>
      <c r="E156" s="4">
        <f t="shared" ref="E156:J156" si="42">SUM(E157:E160)</f>
        <v>31</v>
      </c>
      <c r="F156" s="4">
        <f t="shared" si="42"/>
        <v>42</v>
      </c>
      <c r="G156" s="4">
        <f t="shared" si="42"/>
        <v>32</v>
      </c>
      <c r="H156" s="4">
        <f t="shared" si="42"/>
        <v>17</v>
      </c>
      <c r="I156" s="4">
        <f t="shared" si="42"/>
        <v>8</v>
      </c>
      <c r="J156" s="19">
        <f t="shared" si="42"/>
        <v>1</v>
      </c>
    </row>
    <row r="157" spans="1:11" ht="17.100000000000001" customHeight="1" x14ac:dyDescent="0.2">
      <c r="A157" s="1" t="s">
        <v>28</v>
      </c>
      <c r="B157" s="4">
        <f>SUM(C157:J157)</f>
        <v>66</v>
      </c>
      <c r="C157" s="6" t="s">
        <v>40</v>
      </c>
      <c r="D157" s="6">
        <v>2</v>
      </c>
      <c r="E157" s="5">
        <v>18</v>
      </c>
      <c r="F157" s="5">
        <v>19</v>
      </c>
      <c r="G157" s="5">
        <v>16</v>
      </c>
      <c r="H157" s="5">
        <v>8</v>
      </c>
      <c r="I157" s="5">
        <v>2</v>
      </c>
      <c r="J157" s="3">
        <v>1</v>
      </c>
    </row>
    <row r="158" spans="1:11" ht="17.100000000000001" customHeight="1" x14ac:dyDescent="0.2">
      <c r="A158" s="1" t="s">
        <v>29</v>
      </c>
      <c r="B158" s="4">
        <f>SUM(C158:J158)</f>
        <v>57</v>
      </c>
      <c r="C158" s="6" t="s">
        <v>40</v>
      </c>
      <c r="D158" s="6">
        <v>2</v>
      </c>
      <c r="E158" s="5">
        <v>12</v>
      </c>
      <c r="F158" s="5">
        <v>18</v>
      </c>
      <c r="G158" s="5">
        <v>13</v>
      </c>
      <c r="H158" s="5">
        <v>8</v>
      </c>
      <c r="I158" s="5">
        <v>4</v>
      </c>
      <c r="J158" s="7" t="s">
        <v>40</v>
      </c>
    </row>
    <row r="159" spans="1:11" ht="17.100000000000001" customHeight="1" x14ac:dyDescent="0.2">
      <c r="A159" s="1" t="s">
        <v>30</v>
      </c>
      <c r="B159" s="4">
        <f t="shared" ref="B159:B160" si="43">SUM(C159:J159)</f>
        <v>11</v>
      </c>
      <c r="C159" s="6" t="s">
        <v>40</v>
      </c>
      <c r="D159" s="6" t="s">
        <v>40</v>
      </c>
      <c r="E159" s="5">
        <v>1</v>
      </c>
      <c r="F159" s="5">
        <v>4</v>
      </c>
      <c r="G159" s="5">
        <v>3</v>
      </c>
      <c r="H159" s="5">
        <v>1</v>
      </c>
      <c r="I159" s="6">
        <v>2</v>
      </c>
      <c r="J159" s="7" t="s">
        <v>40</v>
      </c>
    </row>
    <row r="160" spans="1:11" ht="17.100000000000001" customHeight="1" x14ac:dyDescent="0.2">
      <c r="A160" s="11" t="s">
        <v>31</v>
      </c>
      <c r="B160" s="4">
        <f t="shared" si="43"/>
        <v>1</v>
      </c>
      <c r="C160" s="6" t="s">
        <v>40</v>
      </c>
      <c r="D160" s="6" t="s">
        <v>40</v>
      </c>
      <c r="E160" s="6" t="s">
        <v>40</v>
      </c>
      <c r="F160" s="6">
        <v>1</v>
      </c>
      <c r="G160" s="6" t="s">
        <v>40</v>
      </c>
      <c r="H160" s="6" t="s">
        <v>40</v>
      </c>
      <c r="I160" s="6" t="s">
        <v>40</v>
      </c>
      <c r="J160" s="7" t="s">
        <v>40</v>
      </c>
    </row>
    <row r="161" spans="1:10" ht="17.100000000000001" customHeight="1" x14ac:dyDescent="0.2">
      <c r="A161" s="34" t="s">
        <v>32</v>
      </c>
      <c r="B161" s="4">
        <f>SUM(C161:J161)</f>
        <v>2</v>
      </c>
      <c r="C161" s="6" t="s">
        <v>40</v>
      </c>
      <c r="D161" s="6" t="s">
        <v>40</v>
      </c>
      <c r="E161" s="6" t="s">
        <v>40</v>
      </c>
      <c r="F161" s="6">
        <v>1</v>
      </c>
      <c r="G161" s="6" t="s">
        <v>40</v>
      </c>
      <c r="H161" s="6" t="s">
        <v>40</v>
      </c>
      <c r="I161" s="6">
        <v>1</v>
      </c>
      <c r="J161" s="7" t="s">
        <v>40</v>
      </c>
    </row>
    <row r="162" spans="1:10" ht="17.100000000000001" customHeight="1" x14ac:dyDescent="0.25">
      <c r="A162" s="3" t="s">
        <v>16</v>
      </c>
      <c r="B162" s="4">
        <f>SUM(B163:B166)</f>
        <v>422</v>
      </c>
      <c r="C162" s="29" t="s">
        <v>40</v>
      </c>
      <c r="D162" s="4">
        <f>SUM(D163:D178)</f>
        <v>1</v>
      </c>
      <c r="E162" s="4">
        <f t="shared" ref="E162:J162" si="44">SUM(E163:E166)</f>
        <v>63</v>
      </c>
      <c r="F162" s="4">
        <f t="shared" si="44"/>
        <v>137</v>
      </c>
      <c r="G162" s="4">
        <f t="shared" si="44"/>
        <v>109</v>
      </c>
      <c r="H162" s="4">
        <f t="shared" si="44"/>
        <v>80</v>
      </c>
      <c r="I162" s="4">
        <f t="shared" si="44"/>
        <v>24</v>
      </c>
      <c r="J162" s="19">
        <f t="shared" si="44"/>
        <v>8</v>
      </c>
    </row>
    <row r="163" spans="1:10" ht="17.100000000000001" customHeight="1" x14ac:dyDescent="0.2">
      <c r="A163" s="1" t="s">
        <v>20</v>
      </c>
      <c r="B163" s="4">
        <f>SUM(C163:J163)</f>
        <v>10</v>
      </c>
      <c r="C163" s="6">
        <v>0</v>
      </c>
      <c r="D163" s="6">
        <v>0</v>
      </c>
      <c r="E163" s="8">
        <v>1</v>
      </c>
      <c r="F163" s="8">
        <v>1</v>
      </c>
      <c r="G163" s="8">
        <v>5</v>
      </c>
      <c r="H163" s="8">
        <v>1</v>
      </c>
      <c r="I163" s="6">
        <v>2</v>
      </c>
      <c r="J163" s="7">
        <v>0</v>
      </c>
    </row>
    <row r="164" spans="1:10" ht="17.100000000000001" customHeight="1" x14ac:dyDescent="0.2">
      <c r="A164" s="1" t="s">
        <v>21</v>
      </c>
      <c r="B164" s="4">
        <f>SUM(C164:J164)</f>
        <v>405</v>
      </c>
      <c r="C164" s="6">
        <v>0</v>
      </c>
      <c r="D164" s="8">
        <v>1</v>
      </c>
      <c r="E164" s="8">
        <v>61</v>
      </c>
      <c r="F164" s="8">
        <v>136</v>
      </c>
      <c r="G164" s="8">
        <v>102</v>
      </c>
      <c r="H164" s="8">
        <v>77</v>
      </c>
      <c r="I164" s="8">
        <v>20</v>
      </c>
      <c r="J164" s="7">
        <v>8</v>
      </c>
    </row>
    <row r="165" spans="1:10" ht="17.100000000000001" customHeight="1" x14ac:dyDescent="0.2">
      <c r="A165" s="1" t="s">
        <v>22</v>
      </c>
      <c r="B165" s="4">
        <f>SUM(C165:J165)</f>
        <v>6</v>
      </c>
      <c r="C165" s="6">
        <v>0</v>
      </c>
      <c r="D165" s="6">
        <v>0</v>
      </c>
      <c r="E165" s="6">
        <v>1</v>
      </c>
      <c r="F165" s="6">
        <v>0</v>
      </c>
      <c r="G165" s="8">
        <v>1</v>
      </c>
      <c r="H165" s="6">
        <v>2</v>
      </c>
      <c r="I165" s="6">
        <v>2</v>
      </c>
      <c r="J165" s="7">
        <v>0</v>
      </c>
    </row>
    <row r="166" spans="1:10" ht="17.100000000000001" customHeight="1" x14ac:dyDescent="0.2">
      <c r="A166" s="1" t="s">
        <v>23</v>
      </c>
      <c r="B166" s="4">
        <f t="shared" ref="B166" si="45">SUM(C166:J166)</f>
        <v>1</v>
      </c>
      <c r="C166" s="6">
        <v>0</v>
      </c>
      <c r="D166" s="6">
        <v>0</v>
      </c>
      <c r="E166" s="6">
        <v>0</v>
      </c>
      <c r="F166" s="6">
        <v>0</v>
      </c>
      <c r="G166" s="6">
        <v>1</v>
      </c>
      <c r="H166" s="6">
        <v>0</v>
      </c>
      <c r="I166" s="6">
        <v>0</v>
      </c>
      <c r="J166" s="7">
        <v>0</v>
      </c>
    </row>
    <row r="167" spans="1:10" ht="17.100000000000001" customHeight="1" x14ac:dyDescent="0.2">
      <c r="B167" s="18"/>
      <c r="C167" s="25"/>
      <c r="D167" s="25"/>
      <c r="E167" s="25"/>
      <c r="F167" s="25"/>
      <c r="G167" s="25"/>
      <c r="H167" s="25"/>
      <c r="I167" s="25"/>
      <c r="J167" s="25"/>
    </row>
    <row r="168" spans="1:10" ht="17.25" customHeight="1" x14ac:dyDescent="0.2">
      <c r="A168" s="36" t="s">
        <v>42</v>
      </c>
      <c r="B168" s="36"/>
      <c r="C168" s="36"/>
      <c r="D168" s="36"/>
      <c r="E168" s="36"/>
      <c r="F168" s="36"/>
      <c r="G168" s="36"/>
      <c r="H168" s="36"/>
      <c r="I168" s="36"/>
      <c r="J168" s="36"/>
    </row>
    <row r="169" spans="1:10" ht="17.25" customHeight="1" x14ac:dyDescent="0.2">
      <c r="A169" s="37" t="s">
        <v>43</v>
      </c>
      <c r="B169" s="37"/>
      <c r="C169" s="37"/>
      <c r="D169" s="37"/>
      <c r="E169" s="37"/>
      <c r="F169" s="37"/>
      <c r="G169" s="37"/>
      <c r="H169" s="37"/>
      <c r="I169" s="37"/>
      <c r="J169" s="37"/>
    </row>
    <row r="170" spans="1:10" ht="17.25" customHeight="1" x14ac:dyDescent="0.2">
      <c r="A170" s="36" t="s">
        <v>39</v>
      </c>
      <c r="B170" s="36"/>
      <c r="C170" s="36"/>
      <c r="D170" s="36"/>
      <c r="E170" s="36"/>
      <c r="F170" s="36"/>
      <c r="G170" s="36"/>
      <c r="H170" s="36"/>
      <c r="I170" s="36"/>
      <c r="J170" s="36"/>
    </row>
    <row r="171" spans="1:10" ht="10.5" customHeight="1" x14ac:dyDescent="0.2">
      <c r="A171" s="2"/>
      <c r="B171" s="33"/>
    </row>
    <row r="172" spans="1:10" ht="21" customHeight="1" x14ac:dyDescent="0.2">
      <c r="A172" s="38" t="s">
        <v>11</v>
      </c>
      <c r="B172" s="41" t="s">
        <v>0</v>
      </c>
      <c r="C172" s="42"/>
      <c r="D172" s="42"/>
      <c r="E172" s="42"/>
      <c r="F172" s="42"/>
      <c r="G172" s="42"/>
      <c r="H172" s="42"/>
      <c r="I172" s="42"/>
      <c r="J172" s="42"/>
    </row>
    <row r="173" spans="1:10" ht="21" customHeight="1" x14ac:dyDescent="0.2">
      <c r="A173" s="39"/>
      <c r="B173" s="43" t="s">
        <v>1</v>
      </c>
      <c r="C173" s="46" t="s">
        <v>12</v>
      </c>
      <c r="D173" s="47"/>
      <c r="E173" s="47"/>
      <c r="F173" s="47"/>
      <c r="G173" s="47"/>
      <c r="H173" s="47"/>
      <c r="I173" s="47"/>
      <c r="J173" s="47"/>
    </row>
    <row r="174" spans="1:10" ht="16.5" customHeight="1" x14ac:dyDescent="0.2">
      <c r="A174" s="39"/>
      <c r="B174" s="44"/>
      <c r="C174" s="43" t="s">
        <v>2</v>
      </c>
      <c r="D174" s="43" t="s">
        <v>3</v>
      </c>
      <c r="E174" s="43" t="s">
        <v>4</v>
      </c>
      <c r="F174" s="43" t="s">
        <v>5</v>
      </c>
      <c r="G174" s="43" t="s">
        <v>6</v>
      </c>
      <c r="H174" s="43" t="s">
        <v>7</v>
      </c>
      <c r="I174" s="43" t="s">
        <v>13</v>
      </c>
      <c r="J174" s="50" t="s">
        <v>8</v>
      </c>
    </row>
    <row r="175" spans="1:10" ht="16.5" customHeight="1" x14ac:dyDescent="0.2">
      <c r="A175" s="39"/>
      <c r="B175" s="44"/>
      <c r="C175" s="48"/>
      <c r="D175" s="48"/>
      <c r="E175" s="48"/>
      <c r="F175" s="48"/>
      <c r="G175" s="48"/>
      <c r="H175" s="48"/>
      <c r="I175" s="48"/>
      <c r="J175" s="51"/>
    </row>
    <row r="176" spans="1:10" ht="16.5" customHeight="1" x14ac:dyDescent="0.2">
      <c r="A176" s="40"/>
      <c r="B176" s="45"/>
      <c r="C176" s="49"/>
      <c r="D176" s="49"/>
      <c r="E176" s="49"/>
      <c r="F176" s="49"/>
      <c r="G176" s="49"/>
      <c r="H176" s="49"/>
      <c r="I176" s="49"/>
      <c r="J176" s="52"/>
    </row>
    <row r="177" spans="1:10" ht="3" customHeight="1" x14ac:dyDescent="0.2">
      <c r="A177" s="22"/>
      <c r="B177" s="23"/>
      <c r="C177" s="21"/>
      <c r="D177" s="21"/>
      <c r="E177" s="21"/>
      <c r="F177" s="21"/>
      <c r="G177" s="21"/>
      <c r="H177" s="21"/>
      <c r="I177" s="21"/>
      <c r="J177" s="24"/>
    </row>
    <row r="178" spans="1:10" ht="17.100000000000001" customHeight="1" x14ac:dyDescent="0.25">
      <c r="A178" s="1" t="s">
        <v>17</v>
      </c>
      <c r="B178" s="4">
        <f>SUM(B179:B180)</f>
        <v>65</v>
      </c>
      <c r="C178" s="29" t="s">
        <v>40</v>
      </c>
      <c r="D178" s="29" t="s">
        <v>40</v>
      </c>
      <c r="E178" s="4">
        <f>SUM(E179:E180)</f>
        <v>5</v>
      </c>
      <c r="F178" s="4">
        <f t="shared" ref="F178:J178" si="46">SUM(F179:F180)</f>
        <v>18</v>
      </c>
      <c r="G178" s="4">
        <f t="shared" si="46"/>
        <v>24</v>
      </c>
      <c r="H178" s="4">
        <f t="shared" si="46"/>
        <v>12</v>
      </c>
      <c r="I178" s="4">
        <f t="shared" si="46"/>
        <v>5</v>
      </c>
      <c r="J178" s="19">
        <f t="shared" si="46"/>
        <v>1</v>
      </c>
    </row>
    <row r="179" spans="1:10" ht="17.100000000000001" customHeight="1" x14ac:dyDescent="0.2">
      <c r="A179" s="1" t="s">
        <v>23</v>
      </c>
      <c r="B179" s="4">
        <f>SUM(C179:J179)</f>
        <v>55</v>
      </c>
      <c r="C179" s="6" t="s">
        <v>40</v>
      </c>
      <c r="D179" s="6" t="s">
        <v>40</v>
      </c>
      <c r="E179" s="8">
        <v>3</v>
      </c>
      <c r="F179" s="8">
        <v>16</v>
      </c>
      <c r="G179" s="8">
        <v>22</v>
      </c>
      <c r="H179" s="8">
        <v>9</v>
      </c>
      <c r="I179" s="8">
        <v>4</v>
      </c>
      <c r="J179" s="7">
        <v>1</v>
      </c>
    </row>
    <row r="180" spans="1:10" ht="17.100000000000001" customHeight="1" x14ac:dyDescent="0.2">
      <c r="A180" s="11" t="s">
        <v>26</v>
      </c>
      <c r="B180" s="4">
        <f>SUM(C180:J180)</f>
        <v>10</v>
      </c>
      <c r="C180" s="6" t="s">
        <v>40</v>
      </c>
      <c r="D180" s="6" t="s">
        <v>40</v>
      </c>
      <c r="E180" s="8">
        <v>2</v>
      </c>
      <c r="F180" s="8">
        <v>2</v>
      </c>
      <c r="G180" s="8">
        <v>2</v>
      </c>
      <c r="H180" s="8">
        <v>3</v>
      </c>
      <c r="I180" s="8">
        <v>1</v>
      </c>
      <c r="J180" s="7" t="s">
        <v>40</v>
      </c>
    </row>
    <row r="181" spans="1:10" ht="17.100000000000001" customHeight="1" x14ac:dyDescent="0.2">
      <c r="A181" s="1" t="s">
        <v>10</v>
      </c>
      <c r="B181" s="4"/>
      <c r="C181" s="6"/>
      <c r="D181" s="8"/>
      <c r="E181" s="8"/>
      <c r="F181" s="8"/>
      <c r="G181" s="8"/>
      <c r="H181" s="8"/>
      <c r="I181" s="8"/>
      <c r="J181" s="9"/>
    </row>
    <row r="182" spans="1:10" ht="17.100000000000001" customHeight="1" x14ac:dyDescent="0.25">
      <c r="A182" s="3" t="s">
        <v>37</v>
      </c>
      <c r="B182" s="4">
        <f>SUM(B183,B192,B193,B194,B189)</f>
        <v>325</v>
      </c>
      <c r="C182" s="29" t="s">
        <v>40</v>
      </c>
      <c r="D182" s="4">
        <f>SUM(D183,D193,D194)</f>
        <v>2</v>
      </c>
      <c r="E182" s="4">
        <f>SUM(E183,E193,E194)</f>
        <v>82</v>
      </c>
      <c r="F182" s="4">
        <f>SUM(F183,F193,F194,F192)</f>
        <v>120</v>
      </c>
      <c r="G182" s="4">
        <f>SUM(G183,G189,G193,G194,G192)</f>
        <v>62</v>
      </c>
      <c r="H182" s="4">
        <f t="shared" ref="H182:J182" si="47">SUM(H183,H189,H193,H194,H192)</f>
        <v>44</v>
      </c>
      <c r="I182" s="4">
        <f t="shared" si="47"/>
        <v>6</v>
      </c>
      <c r="J182" s="19">
        <f t="shared" si="47"/>
        <v>9</v>
      </c>
    </row>
    <row r="183" spans="1:10" ht="17.100000000000001" customHeight="1" x14ac:dyDescent="0.25">
      <c r="A183" s="1" t="s">
        <v>19</v>
      </c>
      <c r="B183" s="4">
        <f>SUM(B184:B188)</f>
        <v>304</v>
      </c>
      <c r="C183" s="29" t="s">
        <v>40</v>
      </c>
      <c r="D183" s="4">
        <f>SUM(D184:D188)</f>
        <v>2</v>
      </c>
      <c r="E183" s="4">
        <f t="shared" ref="E183:J183" si="48">SUM(E184:E188)</f>
        <v>77</v>
      </c>
      <c r="F183" s="4">
        <f>SUM(F184:F188)</f>
        <v>109</v>
      </c>
      <c r="G183" s="4">
        <f t="shared" si="48"/>
        <v>60</v>
      </c>
      <c r="H183" s="4">
        <f t="shared" si="48"/>
        <v>43</v>
      </c>
      <c r="I183" s="4">
        <f t="shared" si="48"/>
        <v>5</v>
      </c>
      <c r="J183" s="19">
        <f t="shared" si="48"/>
        <v>8</v>
      </c>
    </row>
    <row r="184" spans="1:10" ht="17.100000000000001" customHeight="1" x14ac:dyDescent="0.2">
      <c r="A184" s="1" t="s">
        <v>20</v>
      </c>
      <c r="B184" s="4">
        <f>SUM(C184:J184)</f>
        <v>19</v>
      </c>
      <c r="C184" s="6" t="s">
        <v>40</v>
      </c>
      <c r="D184" s="6">
        <v>1</v>
      </c>
      <c r="E184" s="8">
        <v>2</v>
      </c>
      <c r="F184" s="8">
        <v>2</v>
      </c>
      <c r="G184" s="8">
        <v>9</v>
      </c>
      <c r="H184" s="8">
        <v>4</v>
      </c>
      <c r="I184" s="6" t="s">
        <v>40</v>
      </c>
      <c r="J184" s="7">
        <v>1</v>
      </c>
    </row>
    <row r="185" spans="1:10" ht="17.100000000000001" customHeight="1" x14ac:dyDescent="0.2">
      <c r="A185" s="1" t="s">
        <v>21</v>
      </c>
      <c r="B185" s="4">
        <f>SUM(C185:J185)</f>
        <v>13</v>
      </c>
      <c r="C185" s="6" t="s">
        <v>40</v>
      </c>
      <c r="D185" s="6" t="s">
        <v>40</v>
      </c>
      <c r="E185" s="8">
        <v>1</v>
      </c>
      <c r="F185" s="8">
        <v>3</v>
      </c>
      <c r="G185" s="8">
        <v>7</v>
      </c>
      <c r="H185" s="8">
        <v>1</v>
      </c>
      <c r="I185" s="6">
        <v>1</v>
      </c>
      <c r="J185" s="7" t="s">
        <v>40</v>
      </c>
    </row>
    <row r="186" spans="1:10" ht="17.100000000000001" customHeight="1" x14ac:dyDescent="0.2">
      <c r="A186" s="1" t="s">
        <v>22</v>
      </c>
      <c r="B186" s="4">
        <f>SUM(C186:J186)</f>
        <v>41</v>
      </c>
      <c r="C186" s="6" t="s">
        <v>40</v>
      </c>
      <c r="D186" s="6">
        <v>1</v>
      </c>
      <c r="E186" s="8">
        <v>15</v>
      </c>
      <c r="F186" s="8">
        <v>13</v>
      </c>
      <c r="G186" s="8">
        <v>6</v>
      </c>
      <c r="H186" s="8">
        <v>5</v>
      </c>
      <c r="I186" s="6">
        <v>1</v>
      </c>
      <c r="J186" s="7" t="s">
        <v>40</v>
      </c>
    </row>
    <row r="187" spans="1:10" ht="17.100000000000001" customHeight="1" x14ac:dyDescent="0.2">
      <c r="A187" s="11" t="s">
        <v>23</v>
      </c>
      <c r="B187" s="4">
        <f>SUM(C187:J187)</f>
        <v>4</v>
      </c>
      <c r="C187" s="6" t="s">
        <v>40</v>
      </c>
      <c r="D187" s="6" t="s">
        <v>40</v>
      </c>
      <c r="E187" s="6" t="s">
        <v>40</v>
      </c>
      <c r="F187" s="6">
        <v>3</v>
      </c>
      <c r="G187" s="6" t="s">
        <v>40</v>
      </c>
      <c r="H187" s="6">
        <v>1</v>
      </c>
      <c r="I187" s="6" t="s">
        <v>40</v>
      </c>
      <c r="J187" s="7" t="s">
        <v>40</v>
      </c>
    </row>
    <row r="188" spans="1:10" ht="17.100000000000001" customHeight="1" x14ac:dyDescent="0.2">
      <c r="A188" s="11" t="s">
        <v>26</v>
      </c>
      <c r="B188" s="4">
        <f>SUM(C188:J188)</f>
        <v>227</v>
      </c>
      <c r="C188" s="6" t="s">
        <v>40</v>
      </c>
      <c r="D188" s="6" t="s">
        <v>40</v>
      </c>
      <c r="E188" s="8">
        <v>59</v>
      </c>
      <c r="F188" s="6">
        <v>88</v>
      </c>
      <c r="G188" s="6">
        <v>38</v>
      </c>
      <c r="H188" s="8">
        <v>32</v>
      </c>
      <c r="I188" s="6">
        <v>3</v>
      </c>
      <c r="J188" s="7">
        <v>7</v>
      </c>
    </row>
    <row r="189" spans="1:10" ht="17.100000000000001" customHeight="1" x14ac:dyDescent="0.25">
      <c r="A189" s="3" t="s">
        <v>27</v>
      </c>
      <c r="B189" s="4">
        <f>SUM(B190:B191)</f>
        <v>4</v>
      </c>
      <c r="C189" s="29" t="s">
        <v>40</v>
      </c>
      <c r="D189" s="29" t="s">
        <v>40</v>
      </c>
      <c r="E189" s="29" t="s">
        <v>40</v>
      </c>
      <c r="F189" s="29" t="s">
        <v>40</v>
      </c>
      <c r="G189" s="4">
        <f>SUM(G190:G191)</f>
        <v>2</v>
      </c>
      <c r="H189" s="4">
        <f>SUM(H190:H191)</f>
        <v>1</v>
      </c>
      <c r="I189" s="26">
        <f>SUM(I190:I191)</f>
        <v>1</v>
      </c>
      <c r="J189" s="30" t="s">
        <v>40</v>
      </c>
    </row>
    <row r="190" spans="1:10" ht="17.100000000000001" customHeight="1" x14ac:dyDescent="0.2">
      <c r="A190" s="1" t="s">
        <v>28</v>
      </c>
      <c r="B190" s="4">
        <f t="shared" ref="B190:B196" si="49">SUM(C190:J190)</f>
        <v>2</v>
      </c>
      <c r="C190" s="6" t="s">
        <v>40</v>
      </c>
      <c r="D190" s="6" t="s">
        <v>40</v>
      </c>
      <c r="E190" s="6" t="s">
        <v>40</v>
      </c>
      <c r="F190" s="6" t="s">
        <v>40</v>
      </c>
      <c r="G190" s="6">
        <v>1</v>
      </c>
      <c r="H190" s="6">
        <v>1</v>
      </c>
      <c r="I190" s="6" t="s">
        <v>40</v>
      </c>
      <c r="J190" s="7" t="s">
        <v>40</v>
      </c>
    </row>
    <row r="191" spans="1:10" ht="17.100000000000001" customHeight="1" x14ac:dyDescent="0.2">
      <c r="A191" s="1" t="s">
        <v>29</v>
      </c>
      <c r="B191" s="4">
        <f t="shared" si="49"/>
        <v>2</v>
      </c>
      <c r="C191" s="6" t="s">
        <v>40</v>
      </c>
      <c r="D191" s="6" t="s">
        <v>40</v>
      </c>
      <c r="E191" s="6" t="s">
        <v>40</v>
      </c>
      <c r="F191" s="6" t="s">
        <v>40</v>
      </c>
      <c r="G191" s="6">
        <v>1</v>
      </c>
      <c r="H191" s="6" t="s">
        <v>40</v>
      </c>
      <c r="I191" s="6">
        <v>1</v>
      </c>
      <c r="J191" s="7" t="s">
        <v>40</v>
      </c>
    </row>
    <row r="192" spans="1:10" ht="17.100000000000001" customHeight="1" x14ac:dyDescent="0.2">
      <c r="A192" s="34" t="s">
        <v>32</v>
      </c>
      <c r="B192" s="4">
        <f t="shared" si="49"/>
        <v>6</v>
      </c>
      <c r="C192" s="6" t="s">
        <v>40</v>
      </c>
      <c r="D192" s="6" t="s">
        <v>40</v>
      </c>
      <c r="E192" s="6" t="s">
        <v>40</v>
      </c>
      <c r="F192" s="6">
        <v>6</v>
      </c>
      <c r="G192" s="6" t="s">
        <v>40</v>
      </c>
      <c r="H192" s="6" t="s">
        <v>40</v>
      </c>
      <c r="I192" s="6" t="s">
        <v>40</v>
      </c>
      <c r="J192" s="7" t="s">
        <v>40</v>
      </c>
    </row>
    <row r="193" spans="1:10" ht="17.100000000000001" customHeight="1" x14ac:dyDescent="0.2">
      <c r="A193" s="1" t="s">
        <v>24</v>
      </c>
      <c r="B193" s="4">
        <f>SUM(C193:J193)</f>
        <v>2</v>
      </c>
      <c r="C193" s="6" t="s">
        <v>40</v>
      </c>
      <c r="D193" s="6" t="s">
        <v>40</v>
      </c>
      <c r="E193" s="6">
        <v>1</v>
      </c>
      <c r="F193" s="6">
        <v>1</v>
      </c>
      <c r="G193" s="6" t="s">
        <v>40</v>
      </c>
      <c r="H193" s="6" t="s">
        <v>40</v>
      </c>
      <c r="I193" s="6" t="s">
        <v>40</v>
      </c>
      <c r="J193" s="7" t="s">
        <v>40</v>
      </c>
    </row>
    <row r="194" spans="1:10" ht="17.100000000000001" customHeight="1" x14ac:dyDescent="0.2">
      <c r="A194" s="34" t="s">
        <v>25</v>
      </c>
      <c r="B194" s="4">
        <f t="shared" si="49"/>
        <v>9</v>
      </c>
      <c r="C194" s="6" t="s">
        <v>40</v>
      </c>
      <c r="D194" s="6" t="s">
        <v>40</v>
      </c>
      <c r="E194" s="6">
        <v>4</v>
      </c>
      <c r="F194" s="6">
        <v>4</v>
      </c>
      <c r="G194" s="6" t="s">
        <v>40</v>
      </c>
      <c r="H194" s="6" t="s">
        <v>40</v>
      </c>
      <c r="I194" s="6" t="s">
        <v>40</v>
      </c>
      <c r="J194" s="7">
        <v>1</v>
      </c>
    </row>
    <row r="195" spans="1:10" ht="17.100000000000001" customHeight="1" x14ac:dyDescent="0.2">
      <c r="A195" s="3" t="s">
        <v>18</v>
      </c>
      <c r="B195" s="4">
        <f t="shared" si="49"/>
        <v>1</v>
      </c>
      <c r="C195" s="6" t="s">
        <v>40</v>
      </c>
      <c r="D195" s="6" t="s">
        <v>40</v>
      </c>
      <c r="E195" s="8">
        <v>1</v>
      </c>
      <c r="F195" s="6" t="s">
        <v>40</v>
      </c>
      <c r="G195" s="6" t="s">
        <v>40</v>
      </c>
      <c r="H195" s="6" t="s">
        <v>40</v>
      </c>
      <c r="I195" s="6" t="s">
        <v>40</v>
      </c>
      <c r="J195" s="7" t="s">
        <v>40</v>
      </c>
    </row>
    <row r="196" spans="1:10" ht="17.100000000000001" customHeight="1" x14ac:dyDescent="0.2">
      <c r="A196" s="3" t="s">
        <v>34</v>
      </c>
      <c r="B196" s="4">
        <f t="shared" si="49"/>
        <v>1</v>
      </c>
      <c r="C196" s="6" t="s">
        <v>40</v>
      </c>
      <c r="D196" s="6" t="s">
        <v>40</v>
      </c>
      <c r="E196" s="8">
        <v>1</v>
      </c>
      <c r="F196" s="6" t="s">
        <v>40</v>
      </c>
      <c r="G196" s="6" t="s">
        <v>40</v>
      </c>
      <c r="H196" s="6" t="s">
        <v>40</v>
      </c>
      <c r="I196" s="6" t="s">
        <v>40</v>
      </c>
      <c r="J196" s="7" t="s">
        <v>40</v>
      </c>
    </row>
    <row r="197" spans="1:10" ht="17.100000000000001" customHeight="1" x14ac:dyDescent="0.2">
      <c r="A197" s="3" t="s">
        <v>35</v>
      </c>
      <c r="B197" s="4">
        <f t="shared" ref="B197" si="50">SUM(C197:J197)</f>
        <v>1</v>
      </c>
      <c r="C197" s="6" t="s">
        <v>40</v>
      </c>
      <c r="D197" s="6" t="s">
        <v>40</v>
      </c>
      <c r="E197" s="6" t="s">
        <v>40</v>
      </c>
      <c r="F197" s="6" t="s">
        <v>40</v>
      </c>
      <c r="G197" s="5">
        <v>1</v>
      </c>
      <c r="H197" s="6" t="s">
        <v>40</v>
      </c>
      <c r="I197" s="6" t="s">
        <v>40</v>
      </c>
      <c r="J197" s="7" t="s">
        <v>40</v>
      </c>
    </row>
    <row r="198" spans="1:10" ht="9.75" customHeight="1" x14ac:dyDescent="0.2">
      <c r="A198" s="12"/>
      <c r="B198" s="13"/>
      <c r="C198" s="14"/>
      <c r="D198" s="14"/>
      <c r="E198" s="14"/>
      <c r="F198" s="14"/>
      <c r="G198" s="14"/>
      <c r="H198" s="14"/>
      <c r="I198" s="14"/>
      <c r="J198" s="15"/>
    </row>
    <row r="199" spans="1:10" ht="17.100000000000001" customHeight="1" x14ac:dyDescent="0.2">
      <c r="A199" s="17" t="s">
        <v>9</v>
      </c>
    </row>
    <row r="200" spans="1:10" ht="17.100000000000001" customHeight="1" x14ac:dyDescent="0.2"/>
    <row r="201" spans="1:10" ht="17.100000000000001" customHeight="1" x14ac:dyDescent="0.2"/>
    <row r="202" spans="1:10" ht="17.100000000000001" customHeight="1" x14ac:dyDescent="0.2"/>
    <row r="203" spans="1:10" ht="17.100000000000001" customHeight="1" x14ac:dyDescent="0.2"/>
    <row r="204" spans="1:10" ht="17.100000000000001" customHeight="1" x14ac:dyDescent="0.2"/>
    <row r="205" spans="1:10" ht="17.100000000000001" customHeight="1" x14ac:dyDescent="0.2"/>
    <row r="206" spans="1:10" ht="17.100000000000001" customHeight="1" x14ac:dyDescent="0.2"/>
    <row r="207" spans="1:10" ht="17.100000000000001" customHeight="1" x14ac:dyDescent="0.2"/>
    <row r="208" spans="1:10" ht="17.100000000000001" customHeight="1" x14ac:dyDescent="0.2"/>
    <row r="209" ht="17.100000000000001" customHeight="1" x14ac:dyDescent="0.2"/>
    <row r="210" ht="17.100000000000001" customHeight="1" x14ac:dyDescent="0.2"/>
    <row r="211" ht="17.100000000000001" customHeight="1" x14ac:dyDescent="0.2"/>
    <row r="212" ht="17.100000000000001" customHeight="1" x14ac:dyDescent="0.2"/>
    <row r="213" ht="17.100000000000001" customHeight="1" x14ac:dyDescent="0.2"/>
    <row r="214" ht="17.100000000000001" customHeight="1" x14ac:dyDescent="0.2"/>
    <row r="215" ht="17.100000000000001" customHeight="1" x14ac:dyDescent="0.2"/>
    <row r="216" ht="17.100000000000001" customHeight="1" x14ac:dyDescent="0.2"/>
    <row r="217" ht="17.100000000000001" customHeight="1" x14ac:dyDescent="0.2"/>
    <row r="218" ht="17.100000000000001" customHeight="1" x14ac:dyDescent="0.2"/>
    <row r="219" ht="17.100000000000001" customHeight="1" x14ac:dyDescent="0.2"/>
    <row r="220" ht="17.100000000000001" customHeight="1" x14ac:dyDescent="0.2"/>
    <row r="221" ht="17.100000000000001" customHeight="1" x14ac:dyDescent="0.2"/>
    <row r="222" ht="17.100000000000001" customHeight="1" x14ac:dyDescent="0.2"/>
    <row r="223" ht="17.100000000000001" customHeight="1" x14ac:dyDescent="0.2"/>
    <row r="224" ht="17.100000000000001" customHeight="1" x14ac:dyDescent="0.2"/>
    <row r="225" ht="17.100000000000001" customHeight="1" x14ac:dyDescent="0.2"/>
    <row r="226" ht="17.100000000000001" customHeight="1" x14ac:dyDescent="0.2"/>
    <row r="227" ht="17.100000000000001" customHeight="1" x14ac:dyDescent="0.2"/>
    <row r="228" ht="17.100000000000001" customHeight="1" x14ac:dyDescent="0.2"/>
    <row r="229" ht="17.100000000000001" customHeight="1" x14ac:dyDescent="0.2"/>
    <row r="230" ht="17.100000000000001" customHeight="1" x14ac:dyDescent="0.2"/>
    <row r="231" ht="17.100000000000001" customHeight="1" x14ac:dyDescent="0.2"/>
    <row r="232" ht="17.100000000000001" customHeight="1" x14ac:dyDescent="0.2"/>
    <row r="233" ht="17.100000000000001" customHeight="1" x14ac:dyDescent="0.2"/>
    <row r="234" ht="17.100000000000001" customHeight="1" x14ac:dyDescent="0.2"/>
    <row r="235" ht="17.100000000000001" customHeight="1" x14ac:dyDescent="0.2"/>
    <row r="236" ht="17.100000000000001" customHeight="1" x14ac:dyDescent="0.2"/>
    <row r="237" ht="17.100000000000001" customHeight="1" x14ac:dyDescent="0.2"/>
  </sheetData>
  <mergeCells count="75">
    <mergeCell ref="J7:J9"/>
    <mergeCell ref="A5:A9"/>
    <mergeCell ref="A2:J2"/>
    <mergeCell ref="A1:J1"/>
    <mergeCell ref="A3:J3"/>
    <mergeCell ref="B5:J5"/>
    <mergeCell ref="B6:B9"/>
    <mergeCell ref="C6:J6"/>
    <mergeCell ref="C7:C9"/>
    <mergeCell ref="D7:D9"/>
    <mergeCell ref="E7:E9"/>
    <mergeCell ref="F7:F9"/>
    <mergeCell ref="G7:G9"/>
    <mergeCell ref="H7:H9"/>
    <mergeCell ref="I7:I9"/>
    <mergeCell ref="A84:J84"/>
    <mergeCell ref="A85:J85"/>
    <mergeCell ref="A86:J86"/>
    <mergeCell ref="A88:A92"/>
    <mergeCell ref="B88:J88"/>
    <mergeCell ref="B89:B92"/>
    <mergeCell ref="C89:J89"/>
    <mergeCell ref="C90:C92"/>
    <mergeCell ref="D90:D92"/>
    <mergeCell ref="E90:E92"/>
    <mergeCell ref="F90:F92"/>
    <mergeCell ref="G90:G92"/>
    <mergeCell ref="H90:H92"/>
    <mergeCell ref="I90:I92"/>
    <mergeCell ref="J90:J92"/>
    <mergeCell ref="A42:J42"/>
    <mergeCell ref="A43:J43"/>
    <mergeCell ref="A44:J44"/>
    <mergeCell ref="A46:A50"/>
    <mergeCell ref="B46:J46"/>
    <mergeCell ref="B47:B50"/>
    <mergeCell ref="C47:J47"/>
    <mergeCell ref="C48:C50"/>
    <mergeCell ref="D48:D50"/>
    <mergeCell ref="E48:E50"/>
    <mergeCell ref="F48:F50"/>
    <mergeCell ref="G48:G50"/>
    <mergeCell ref="H48:H50"/>
    <mergeCell ref="I48:I50"/>
    <mergeCell ref="J48:J50"/>
    <mergeCell ref="A126:J126"/>
    <mergeCell ref="A127:J127"/>
    <mergeCell ref="A128:J128"/>
    <mergeCell ref="A130:A134"/>
    <mergeCell ref="B130:J130"/>
    <mergeCell ref="B131:B134"/>
    <mergeCell ref="C131:J131"/>
    <mergeCell ref="C132:C134"/>
    <mergeCell ref="D132:D134"/>
    <mergeCell ref="E132:E134"/>
    <mergeCell ref="F132:F134"/>
    <mergeCell ref="G132:G134"/>
    <mergeCell ref="H132:H134"/>
    <mergeCell ref="I132:I134"/>
    <mergeCell ref="J132:J134"/>
    <mergeCell ref="A168:J168"/>
    <mergeCell ref="A169:J169"/>
    <mergeCell ref="A170:J170"/>
    <mergeCell ref="A172:A176"/>
    <mergeCell ref="B172:J172"/>
    <mergeCell ref="B173:B176"/>
    <mergeCell ref="C173:J173"/>
    <mergeCell ref="C174:C176"/>
    <mergeCell ref="D174:D176"/>
    <mergeCell ref="E174:E176"/>
    <mergeCell ref="F174:F176"/>
    <mergeCell ref="G174:G176"/>
    <mergeCell ref="H174:H176"/>
    <mergeCell ref="I174:I176"/>
    <mergeCell ref="J174:J176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  <ignoredErrors>
    <ignoredError sqref="B27 B33 B39 B60 B97:B109 B120 B156:B162 B18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2020-08-31T18:37:36Z</cp:lastPrinted>
  <dcterms:created xsi:type="dcterms:W3CDTF">2017-11-21T18:43:02Z</dcterms:created>
  <dcterms:modified xsi:type="dcterms:W3CDTF">2021-01-27T15:33:14Z</dcterms:modified>
</cp:coreProperties>
</file>