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8" sheetId="1" r:id="rId1"/>
  </sheets>
  <externalReferences>
    <externalReference r:id="rId2"/>
  </externalReferences>
  <definedNames>
    <definedName name="_xlnm.Print_Area" localSheetId="0">'8'!$A$1:$G$51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D10" i="1"/>
  <c r="E10" i="1" s="1"/>
  <c r="G9" i="1"/>
  <c r="F9" i="1"/>
  <c r="D9" i="1"/>
  <c r="E9" i="1" s="1"/>
  <c r="G8" i="1"/>
  <c r="F8" i="1"/>
  <c r="D8" i="1"/>
  <c r="E8" i="1" s="1"/>
  <c r="G7" i="1"/>
  <c r="F7" i="1"/>
  <c r="D7" i="1"/>
  <c r="E7" i="1" s="1"/>
  <c r="G6" i="1"/>
  <c r="F6" i="1"/>
  <c r="D6" i="1"/>
  <c r="E6" i="1" s="1"/>
</calcChain>
</file>

<file path=xl/sharedStrings.xml><?xml version="1.0" encoding="utf-8"?>
<sst xmlns="http://schemas.openxmlformats.org/spreadsheetml/2006/main" count="12" uniqueCount="12">
  <si>
    <t>Cuadro 8. ÍNDICE DE INTENSIDAD DEL FLUJO VEHICULAR Y AUTOMÓVILES EN CIRCULACIÓN</t>
  </si>
  <si>
    <t>POR CADA  MIL HABITANTES EN LA REPÚBLICA: AÑOS 2015-19</t>
  </si>
  <si>
    <t>Año</t>
  </si>
  <si>
    <t>Automóviles en circulación</t>
  </si>
  <si>
    <t>Longitud de la red vial (en km)</t>
  </si>
  <si>
    <t>Automóviles en circulación por kilómetro</t>
  </si>
  <si>
    <t>Índice de intensidad del flujo vehicular (año 2015=100)</t>
  </si>
  <si>
    <t xml:space="preserve">Población                   (en miles) </t>
  </si>
  <si>
    <t>Automóviles en circulación  por cada mil habitantes</t>
  </si>
  <si>
    <t>2019 (P)</t>
  </si>
  <si>
    <t>(P) Cifras preliminares.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</si>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</sst>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5" xfId="0" applyNumberFormat="1" applyBorder="1" applyAlignment="1">
      <alignment horizontal="right"/>
    </xf>
    <xf numFmtId="164" fontId="0" fillId="0" borderId="5" xfId="0" applyNumberFormat="1" applyBorder="1"/>
    <xf numFmtId="165" fontId="0" fillId="0" borderId="5" xfId="0" applyNumberFormat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 applyAlignment="1">
      <alignment horizontal="left"/>
    </xf>
    <xf numFmtId="3" fontId="0" fillId="0" borderId="5" xfId="0" applyNumberFormat="1" applyFill="1" applyBorder="1" applyAlignment="1">
      <alignment horizontal="right"/>
    </xf>
    <xf numFmtId="164" fontId="0" fillId="0" borderId="5" xfId="0" applyNumberFormat="1" applyFill="1" applyBorder="1"/>
    <xf numFmtId="164" fontId="0" fillId="0" borderId="0" xfId="0" applyNumberFormat="1"/>
    <xf numFmtId="0" fontId="0" fillId="0" borderId="0" xfId="0" applyFill="1"/>
    <xf numFmtId="0" fontId="0" fillId="0" borderId="0" xfId="0" applyFont="1" applyAlignment="1">
      <alignment horizontal="left"/>
    </xf>
    <xf numFmtId="165" fontId="0" fillId="0" borderId="5" xfId="0" applyNumberFormat="1" applyFill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15</xdr:row>
      <xdr:rowOff>123825</xdr:rowOff>
    </xdr:from>
    <xdr:to>
      <xdr:col>6</xdr:col>
      <xdr:colOff>684998</xdr:colOff>
      <xdr:row>34</xdr:row>
      <xdr:rowOff>47252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3495675"/>
          <a:ext cx="6419048" cy="2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36</xdr:row>
      <xdr:rowOff>9525</xdr:rowOff>
    </xdr:from>
    <xdr:to>
      <xdr:col>6</xdr:col>
      <xdr:colOff>656413</xdr:colOff>
      <xdr:row>52</xdr:row>
      <xdr:rowOff>123487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6762750"/>
          <a:ext cx="6495238" cy="27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IV%20ATM&#211;SFERA%20(8-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8"/>
      <sheetName val="9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3">
          <cell r="D3" t="str">
            <v>Indice de intensidad del flujo vehicular</v>
          </cell>
          <cell r="E3" t="str">
            <v>Automóviles/mil habitantes</v>
          </cell>
        </row>
        <row r="17">
          <cell r="A17">
            <v>2015</v>
          </cell>
          <cell r="D17">
            <v>100</v>
          </cell>
          <cell r="E17">
            <v>183.7</v>
          </cell>
        </row>
        <row r="18">
          <cell r="A18">
            <v>2016</v>
          </cell>
          <cell r="D18">
            <v>103.5</v>
          </cell>
          <cell r="E18">
            <v>194</v>
          </cell>
        </row>
        <row r="19">
          <cell r="A19">
            <v>2017</v>
          </cell>
          <cell r="D19">
            <v>110.6</v>
          </cell>
          <cell r="E19">
            <v>204.8</v>
          </cell>
        </row>
        <row r="20">
          <cell r="A20">
            <v>2018</v>
          </cell>
          <cell r="D20">
            <v>117</v>
          </cell>
          <cell r="E20">
            <v>215</v>
          </cell>
        </row>
        <row r="21">
          <cell r="A21" t="str">
            <v>2019 (P)</v>
          </cell>
          <cell r="D21">
            <v>116.4</v>
          </cell>
          <cell r="E21">
            <v>221.6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1"/>
  <sheetViews>
    <sheetView tabSelected="1" zoomScaleNormal="100" workbookViewId="0">
      <selection activeCell="I9" sqref="I9"/>
    </sheetView>
  </sheetViews>
  <sheetFormatPr baseColWidth="10" defaultRowHeight="12.75" x14ac:dyDescent="0.2"/>
  <cols>
    <col min="1" max="1" width="14.140625" customWidth="1"/>
    <col min="2" max="4" width="15.7109375" customWidth="1"/>
    <col min="5" max="5" width="17.85546875" customWidth="1"/>
    <col min="6" max="7" width="15.7109375" customWidth="1"/>
  </cols>
  <sheetData>
    <row r="1" spans="1:14" ht="12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14" x14ac:dyDescent="0.2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x14ac:dyDescent="0.2">
      <c r="A3" s="4"/>
      <c r="B3" s="4"/>
      <c r="C3" s="4"/>
      <c r="D3" s="4"/>
      <c r="E3" s="4"/>
      <c r="F3" s="4"/>
      <c r="G3" s="4"/>
    </row>
    <row r="4" spans="1:14" ht="96" customHeight="1" x14ac:dyDescent="0.2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8" t="s">
        <v>8</v>
      </c>
      <c r="H4" s="9"/>
    </row>
    <row r="5" spans="1:14" x14ac:dyDescent="0.2">
      <c r="B5" s="10"/>
      <c r="C5" s="11"/>
      <c r="D5" s="12"/>
      <c r="E5" s="13"/>
      <c r="F5" s="10"/>
      <c r="G5" s="14"/>
    </row>
    <row r="6" spans="1:14" ht="12.75" customHeight="1" x14ac:dyDescent="0.2">
      <c r="A6" s="15">
        <v>2015</v>
      </c>
      <c r="B6" s="16">
        <v>730221</v>
      </c>
      <c r="C6" s="17">
        <v>15794.25</v>
      </c>
      <c r="D6" s="12">
        <f>+B6/C6</f>
        <v>46.233344413314974</v>
      </c>
      <c r="E6" s="18">
        <f>+(D6/$D$6)*100</f>
        <v>100</v>
      </c>
      <c r="F6" s="16">
        <f>3975404/1000</f>
        <v>3975.404</v>
      </c>
      <c r="G6" s="18">
        <f>+B6/F6</f>
        <v>183.68472738871318</v>
      </c>
    </row>
    <row r="7" spans="1:14" s="19" customFormat="1" ht="12.75" customHeight="1" x14ac:dyDescent="0.2">
      <c r="A7" s="15">
        <v>2016</v>
      </c>
      <c r="B7" s="16">
        <v>783204</v>
      </c>
      <c r="C7" s="17">
        <v>16366.34</v>
      </c>
      <c r="D7" s="12">
        <f>+B7/C7</f>
        <v>47.854560029915056</v>
      </c>
      <c r="E7" s="18">
        <f>+(D7/$D$6)*100</f>
        <v>103.50659386028144</v>
      </c>
      <c r="F7" s="16">
        <f>4037043/1000</f>
        <v>4037.0430000000001</v>
      </c>
      <c r="G7" s="18">
        <f>+B7/F7</f>
        <v>194.00437399353933</v>
      </c>
    </row>
    <row r="8" spans="1:14" s="19" customFormat="1" ht="12.75" customHeight="1" x14ac:dyDescent="0.2">
      <c r="A8" s="15">
        <v>2017</v>
      </c>
      <c r="B8" s="16">
        <v>839347</v>
      </c>
      <c r="C8" s="17">
        <v>16407.490000000002</v>
      </c>
      <c r="D8" s="12">
        <f>+B8/C8</f>
        <v>51.156331650971595</v>
      </c>
      <c r="E8" s="18">
        <f>+(D8/$D$6)*100</f>
        <v>110.64813134357381</v>
      </c>
      <c r="F8" s="16">
        <f>4098135/1000</f>
        <v>4098.1350000000002</v>
      </c>
      <c r="G8" s="18">
        <f>+B8/F8</f>
        <v>204.81194494568871</v>
      </c>
    </row>
    <row r="9" spans="1:14" s="19" customFormat="1" ht="12.75" customHeight="1" x14ac:dyDescent="0.2">
      <c r="A9" s="20">
        <v>2018</v>
      </c>
      <c r="B9" s="16">
        <v>894286</v>
      </c>
      <c r="C9" s="17">
        <v>16525.400000000001</v>
      </c>
      <c r="D9" s="21">
        <f>+B9/C9</f>
        <v>54.115845909932581</v>
      </c>
      <c r="E9" s="18">
        <f>+(D9/$D$6)*100</f>
        <v>117.04938631769733</v>
      </c>
      <c r="F9" s="16">
        <f>4158783/1000</f>
        <v>4158.7830000000004</v>
      </c>
      <c r="G9" s="18">
        <f>+B9/F9</f>
        <v>215.03550437712184</v>
      </c>
    </row>
    <row r="10" spans="1:14" s="19" customFormat="1" ht="12.75" customHeight="1" x14ac:dyDescent="0.2">
      <c r="A10" s="20" t="s">
        <v>9</v>
      </c>
      <c r="B10" s="16">
        <v>934846</v>
      </c>
      <c r="C10" s="17">
        <v>17377.09</v>
      </c>
      <c r="D10" s="21">
        <f>+B10/C10</f>
        <v>53.797615135790856</v>
      </c>
      <c r="E10" s="18">
        <f>+(D10/$D$6)*100</f>
        <v>116.36107190267941</v>
      </c>
      <c r="F10" s="16">
        <f>4218808/1000</f>
        <v>4218.808</v>
      </c>
      <c r="G10" s="18">
        <f>+B10/F10</f>
        <v>221.59007947268518</v>
      </c>
    </row>
    <row r="11" spans="1:14" ht="9.75" customHeight="1" x14ac:dyDescent="0.2">
      <c r="A11" s="22"/>
      <c r="B11" s="23"/>
      <c r="C11" s="23"/>
      <c r="D11" s="23"/>
      <c r="E11" s="24"/>
      <c r="F11" s="23"/>
      <c r="G11" s="25"/>
    </row>
    <row r="12" spans="1:14" ht="6.75" customHeight="1" x14ac:dyDescent="0.2">
      <c r="B12" s="26"/>
      <c r="C12" s="26"/>
      <c r="D12" s="26"/>
      <c r="E12" s="26"/>
      <c r="F12" s="26"/>
      <c r="G12" s="26"/>
    </row>
    <row r="13" spans="1:14" ht="12.75" customHeight="1" x14ac:dyDescent="0.2">
      <c r="A13" s="27" t="s">
        <v>10</v>
      </c>
      <c r="B13" s="28"/>
      <c r="C13" s="28"/>
      <c r="D13" s="28"/>
      <c r="E13" s="28"/>
      <c r="F13" s="28"/>
      <c r="G13" s="28"/>
      <c r="H13" s="29"/>
    </row>
    <row r="15" spans="1:14" x14ac:dyDescent="0.2">
      <c r="A15" s="19"/>
    </row>
    <row r="16" spans="1:14" ht="11.25" customHeight="1" x14ac:dyDescent="0.2"/>
    <row r="21" spans="7:7" x14ac:dyDescent="0.2">
      <c r="G21" t="s">
        <v>11</v>
      </c>
    </row>
  </sheetData>
  <mergeCells count="3">
    <mergeCell ref="A1:G1"/>
    <mergeCell ref="A2:G2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2021-04-14T21:41:52Z</cp:lastPrinted>
  <dcterms:created xsi:type="dcterms:W3CDTF">2021-04-14T21:40:13Z</dcterms:created>
  <dcterms:modified xsi:type="dcterms:W3CDTF">2021-04-14T21:42:14Z</dcterms:modified>
</cp:coreProperties>
</file>