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07" sheetId="5" r:id="rId1"/>
  </sheets>
  <definedNames>
    <definedName name="_xlnm.Print_Area" localSheetId="0">'341-07'!$A$1:$D$88</definedName>
    <definedName name="_xlnm.Print_Titles" localSheetId="0">'341-07'!$1:$7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5" l="1"/>
  <c r="D73" i="5" s="1"/>
  <c r="C80" i="5"/>
  <c r="B80" i="5"/>
  <c r="D77" i="5"/>
  <c r="C77" i="5"/>
  <c r="C73" i="5" s="1"/>
  <c r="B77" i="5"/>
  <c r="D74" i="5"/>
  <c r="C74" i="5"/>
  <c r="B74" i="5"/>
  <c r="B73" i="5" s="1"/>
  <c r="D71" i="5"/>
  <c r="D64" i="5" s="1"/>
  <c r="D63" i="5" s="1"/>
  <c r="C71" i="5"/>
  <c r="B71" i="5"/>
  <c r="D67" i="5"/>
  <c r="C67" i="5"/>
  <c r="C64" i="5" s="1"/>
  <c r="C63" i="5" s="1"/>
  <c r="B67" i="5"/>
  <c r="D65" i="5"/>
  <c r="C65" i="5"/>
  <c r="B65" i="5"/>
  <c r="B64" i="5" s="1"/>
  <c r="B63" i="5" s="1"/>
  <c r="D59" i="5"/>
  <c r="C59" i="5"/>
  <c r="C58" i="5" s="1"/>
  <c r="C52" i="5" s="1"/>
  <c r="B59" i="5"/>
  <c r="D58" i="5"/>
  <c r="B58" i="5"/>
  <c r="D54" i="5"/>
  <c r="C54" i="5"/>
  <c r="B54" i="5"/>
  <c r="B53" i="5" s="1"/>
  <c r="B52" i="5" s="1"/>
  <c r="D53" i="5"/>
  <c r="D52" i="5" s="1"/>
  <c r="C53" i="5"/>
  <c r="D49" i="5"/>
  <c r="C49" i="5"/>
  <c r="B49" i="5"/>
  <c r="B48" i="5" s="1"/>
  <c r="B44" i="5" s="1"/>
  <c r="B43" i="5" s="1"/>
  <c r="B42" i="5" s="1"/>
  <c r="D48" i="5"/>
  <c r="C48" i="5"/>
  <c r="D46" i="5"/>
  <c r="D45" i="5" s="1"/>
  <c r="D44" i="5" s="1"/>
  <c r="C46" i="5"/>
  <c r="B46" i="5"/>
  <c r="C45" i="5"/>
  <c r="C44" i="5" s="1"/>
  <c r="B45" i="5"/>
  <c r="D39" i="5"/>
  <c r="C39" i="5"/>
  <c r="B39" i="5"/>
  <c r="D36" i="5"/>
  <c r="C36" i="5"/>
  <c r="B36" i="5"/>
  <c r="B35" i="5" s="1"/>
  <c r="B34" i="5" s="1"/>
  <c r="D35" i="5"/>
  <c r="C35" i="5"/>
  <c r="D34" i="5"/>
  <c r="C34" i="5"/>
  <c r="D31" i="5"/>
  <c r="C31" i="5"/>
  <c r="C27" i="5" s="1"/>
  <c r="C26" i="5" s="1"/>
  <c r="C25" i="5" s="1"/>
  <c r="B31" i="5"/>
  <c r="D28" i="5"/>
  <c r="C28" i="5"/>
  <c r="B28" i="5"/>
  <c r="B27" i="5" s="1"/>
  <c r="B26" i="5" s="1"/>
  <c r="B25" i="5" s="1"/>
  <c r="D27" i="5"/>
  <c r="D26" i="5"/>
  <c r="D25" i="5" s="1"/>
  <c r="D24" i="5"/>
  <c r="C24" i="5"/>
  <c r="B24" i="5"/>
  <c r="D23" i="5"/>
  <c r="C23" i="5"/>
  <c r="B23" i="5"/>
  <c r="B22" i="5" s="1"/>
  <c r="D22" i="5"/>
  <c r="C22" i="5"/>
  <c r="D19" i="5"/>
  <c r="C19" i="5"/>
  <c r="C15" i="5" s="1"/>
  <c r="B19" i="5"/>
  <c r="B14" i="5" s="1"/>
  <c r="B11" i="5" s="1"/>
  <c r="D16" i="5"/>
  <c r="C16" i="5"/>
  <c r="B16" i="5"/>
  <c r="B15" i="5" s="1"/>
  <c r="D15" i="5"/>
  <c r="D14" i="5"/>
  <c r="D12" i="5" s="1"/>
  <c r="C14" i="5"/>
  <c r="C11" i="5" s="1"/>
  <c r="D13" i="5"/>
  <c r="C13" i="5"/>
  <c r="C12" i="5" s="1"/>
  <c r="B13" i="5"/>
  <c r="B10" i="5" s="1"/>
  <c r="D11" i="5"/>
  <c r="D10" i="5"/>
  <c r="D9" i="5" s="1"/>
  <c r="D8" i="5" s="1"/>
  <c r="C10" i="5"/>
  <c r="C9" i="5" s="1"/>
  <c r="C8" i="5" s="1"/>
  <c r="D43" i="5" l="1"/>
  <c r="D42" i="5" s="1"/>
  <c r="D82" i="5" s="1"/>
  <c r="B9" i="5"/>
  <c r="B8" i="5" s="1"/>
  <c r="B82" i="5" s="1"/>
  <c r="C43" i="5"/>
  <c r="C42" i="5" s="1"/>
  <c r="C82" i="5" s="1"/>
  <c r="B12" i="5"/>
</calcChain>
</file>

<file path=xl/sharedStrings.xml><?xml version="1.0" encoding="utf-8"?>
<sst xmlns="http://schemas.openxmlformats.org/spreadsheetml/2006/main" count="87" uniqueCount="67">
  <si>
    <t xml:space="preserve">  Cuadro 7.  IMPACTO DE LOS BANCOS DE LICENCIA GENERAL, SOBRE LA BALANZA</t>
  </si>
  <si>
    <t>Partida</t>
  </si>
  <si>
    <t>Impacto de los bancos de licencia general (1)</t>
  </si>
  <si>
    <t>(en millones de balboas)</t>
  </si>
  <si>
    <t>2017 (P)</t>
  </si>
  <si>
    <t>crédito</t>
  </si>
  <si>
    <t>débito</t>
  </si>
  <si>
    <t>(1)  Excluye las transacciones del Banco Nacional de Panamá consideradas como reservas y deuda pública externa.</t>
  </si>
  <si>
    <t>0.0 Cuando la cantidad es menor a la mitad de la unidad o fracción decimal adoptada para la expresión del dato.</t>
  </si>
  <si>
    <t>(P) Cifras preliminares.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</si>
  <si>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</si>
  <si>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</si>
  <si>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</si>
  <si>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</si>
  <si>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</si>
  <si>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recibidas</t>
  </si>
  <si>
    <t>Otros ingresos recibidos</t>
  </si>
  <si>
    <t>Comisiones pagadas</t>
  </si>
  <si>
    <t>Otros gastos pagados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</si>
  <si>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</si>
  <si>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</si>
  <si>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</si>
  <si>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</si>
  <si>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</si>
  <si>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</si>
  <si>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2.2  Inversión de cartera</t>
  </si>
  <si>
    <t>2.2.2  Renta procedente de la deuda (intereses)</t>
  </si>
  <si>
    <t>2.2.2.1  Bonos y pagarés</t>
  </si>
  <si>
    <t>Intereses pagados</t>
  </si>
  <si>
    <t>Intereses cobrados</t>
  </si>
  <si>
    <t>2.3  Otra inversión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</si>
  <si>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</si>
  <si>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</si>
  <si>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</si>
  <si>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</si>
  <si>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</si>
  <si>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</si>
  <si>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</si>
  <si>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</si>
  <si>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</si>
  <si>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</si>
  <si>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2.  Inversión de cartera</t>
  </si>
  <si>
    <t>2.1  Activos</t>
  </si>
  <si>
    <t>2.1.2  Títulos de deuda</t>
  </si>
  <si>
    <t>2.1.2.1  Bonos y pagarés</t>
  </si>
  <si>
    <t>2.1.2.2  Instrumentos del mercado monetario</t>
  </si>
  <si>
    <t>2.1.2.3  Instrumentos financieros derivados</t>
  </si>
  <si>
    <t>2.2  Pasivos</t>
  </si>
  <si>
    <t>2.2.2  Títulos de deuda</t>
  </si>
  <si>
    <t>2.2.2.2  Instrumentos del mercado monetario</t>
  </si>
  <si>
    <t>2.2.2.3  Instrumentos financieros derivados</t>
  </si>
  <si>
    <t>3.  Otra inversión</t>
  </si>
  <si>
    <t>3.1  Activos</t>
  </si>
  <si>
    <t>3.1.2  Préstamos</t>
  </si>
  <si>
    <t>A corto plazo</t>
  </si>
  <si>
    <t>3.1.3  Moneda y depósitos</t>
  </si>
  <si>
    <t>3.1.4  Otros activos</t>
  </si>
  <si>
    <t>3.2  Pasivos</t>
  </si>
  <si>
    <t>3.2.2  Préstamos</t>
  </si>
  <si>
    <t>A largo plazo</t>
  </si>
  <si>
    <t>3.2.3  Moneda y depósitos</t>
  </si>
  <si>
    <t>3.2.4  Otros pasivos</t>
  </si>
  <si>
    <t>III.  Errores y omisiones netos</t>
  </si>
  <si>
    <t>NOTA: La diferencia que se observa entre el total y los parciales, se debe al redondeo.</t>
  </si>
  <si>
    <t>2019 (P)</t>
  </si>
  <si>
    <t>DE PAGOS DE PANAMÁ, SEGÚN PARTIDA: AÑOS 2017-19</t>
  </si>
  <si>
    <t>B.  Cuenta financiera: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</si>
</sst>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left" indent="8"/>
    </xf>
    <xf numFmtId="164" fontId="2" fillId="2" borderId="4" xfId="0" applyNumberFormat="1" applyFont="1" applyFill="1" applyBorder="1" applyAlignment="1" applyProtection="1">
      <alignment horizontal="left" indent="5"/>
    </xf>
    <xf numFmtId="164" fontId="2" fillId="2" borderId="4" xfId="0" applyNumberFormat="1" applyFont="1" applyFill="1" applyBorder="1" applyAlignment="1" applyProtection="1">
      <alignment horizontal="left" indent="7"/>
    </xf>
    <xf numFmtId="164" fontId="2" fillId="2" borderId="4" xfId="0" applyNumberFormat="1" applyFont="1" applyFill="1" applyBorder="1" applyAlignment="1" applyProtection="1">
      <alignment horizontal="left" indent="10"/>
    </xf>
    <xf numFmtId="164" fontId="2" fillId="2" borderId="4" xfId="0" applyNumberFormat="1" applyFont="1" applyFill="1" applyBorder="1" applyAlignment="1" applyProtection="1">
      <alignment horizontal="left" indent="14"/>
    </xf>
    <xf numFmtId="164" fontId="2" fillId="2" borderId="4" xfId="0" applyNumberFormat="1" applyFont="1" applyFill="1" applyBorder="1" applyAlignment="1" applyProtection="1">
      <alignment horizontal="left" indent="11"/>
    </xf>
    <xf numFmtId="164" fontId="2" fillId="2" borderId="4" xfId="0" applyNumberFormat="1" applyFont="1" applyFill="1" applyBorder="1" applyAlignment="1" applyProtection="1">
      <alignment horizontal="left" indent="20"/>
    </xf>
    <xf numFmtId="164" fontId="2" fillId="2" borderId="4" xfId="0" applyNumberFormat="1" applyFont="1" applyFill="1" applyBorder="1" applyAlignment="1" applyProtection="1">
      <alignment horizontal="left" indent="15"/>
    </xf>
    <xf numFmtId="164" fontId="2" fillId="2" borderId="4" xfId="0" applyNumberFormat="1" applyFont="1" applyFill="1" applyBorder="1" applyAlignment="1" applyProtection="1">
      <alignment horizontal="left" indent="2"/>
    </xf>
    <xf numFmtId="0" fontId="2" fillId="0" borderId="10" xfId="0" applyFont="1" applyBorder="1"/>
    <xf numFmtId="0" fontId="2" fillId="0" borderId="2" xfId="0" applyFont="1" applyBorder="1"/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3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4" borderId="0" xfId="0" applyNumberFormat="1" applyFont="1" applyFill="1" applyBorder="1"/>
    <xf numFmtId="0" fontId="2" fillId="0" borderId="7" xfId="0" applyNumberFormat="1" applyFont="1" applyFill="1" applyBorder="1" applyAlignment="1" applyProtection="1"/>
    <xf numFmtId="0" fontId="2" fillId="0" borderId="13" xfId="0" applyNumberFormat="1" applyFont="1" applyFill="1" applyBorder="1" applyAlignment="1"/>
    <xf numFmtId="0" fontId="2" fillId="0" borderId="5" xfId="0" applyNumberFormat="1" applyFont="1" applyFill="1" applyBorder="1" applyAlignment="1"/>
    <xf numFmtId="164" fontId="2" fillId="2" borderId="4" xfId="0" applyNumberFormat="1" applyFont="1" applyFill="1" applyBorder="1" applyAlignment="1" applyProtection="1">
      <alignment horizontal="left"/>
    </xf>
    <xf numFmtId="164" fontId="2" fillId="2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2" fillId="0" borderId="0" xfId="0" applyNumberFormat="1" applyFont="1"/>
    <xf numFmtId="0" fontId="1" fillId="2" borderId="0" xfId="0" applyNumberFormat="1" applyFont="1" applyFill="1" applyBorder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2.42578125" style="29" customWidth="1"/>
    <col min="2" max="4" width="14.7109375" style="29" customWidth="1"/>
    <col min="5" max="16384" width="11.42578125" style="29"/>
  </cols>
  <sheetData>
    <row r="1" spans="1:4" ht="12.75" customHeight="1" x14ac:dyDescent="0.2">
      <c r="A1" s="35" t="s">
        <v>0</v>
      </c>
      <c r="B1" s="35"/>
      <c r="C1" s="35"/>
      <c r="D1" s="35"/>
    </row>
    <row r="2" spans="1:4" ht="12.75" customHeight="1" x14ac:dyDescent="0.2">
      <c r="A2" s="35" t="s">
        <v>65</v>
      </c>
      <c r="B2" s="35"/>
      <c r="C2" s="35"/>
      <c r="D2" s="35"/>
    </row>
    <row r="3" spans="1:4" ht="6" customHeight="1" x14ac:dyDescent="0.2"/>
    <row r="4" spans="1:4" ht="12.75" customHeight="1" x14ac:dyDescent="0.2">
      <c r="A4" s="36" t="s">
        <v>1</v>
      </c>
      <c r="B4" s="39" t="s">
        <v>2</v>
      </c>
      <c r="C4" s="40"/>
      <c r="D4" s="40"/>
    </row>
    <row r="5" spans="1:4" ht="12.75" customHeight="1" x14ac:dyDescent="0.2">
      <c r="A5" s="37"/>
      <c r="B5" s="41" t="s">
        <v>3</v>
      </c>
      <c r="C5" s="42"/>
      <c r="D5" s="42"/>
    </row>
    <row r="6" spans="1:4" ht="12.75" customHeight="1" x14ac:dyDescent="0.2">
      <c r="A6" s="38"/>
      <c r="B6" s="1" t="s">
        <v>4</v>
      </c>
      <c r="C6" s="1" t="s">
        <v>10</v>
      </c>
      <c r="D6" s="2" t="s">
        <v>64</v>
      </c>
    </row>
    <row r="7" spans="1:4" ht="6" customHeight="1" x14ac:dyDescent="0.2">
      <c r="A7" s="17"/>
      <c r="B7" s="15"/>
      <c r="C7" s="15"/>
      <c r="D7" s="16"/>
    </row>
    <row r="8" spans="1:4" ht="14.1" customHeight="1" x14ac:dyDescent="0.2">
      <c r="A8" s="27" t="s">
        <v>11</v>
      </c>
      <c r="B8" s="30">
        <f>SUM(B9)</f>
        <v>-79.221099999999979</v>
      </c>
      <c r="C8" s="30">
        <f t="shared" ref="C8:D8" si="0">SUM(C9)</f>
        <v>-266.30230000000006</v>
      </c>
      <c r="D8" s="31">
        <f t="shared" si="0"/>
        <v>-568.04833800000006</v>
      </c>
    </row>
    <row r="9" spans="1:4" ht="12.75" customHeight="1" x14ac:dyDescent="0.2">
      <c r="A9" s="7" t="s">
        <v>12</v>
      </c>
      <c r="B9" s="32">
        <f>SUM(B10:B11)</f>
        <v>-79.221099999999979</v>
      </c>
      <c r="C9" s="32">
        <f t="shared" ref="C9:D9" si="1">SUM(C10:C11)</f>
        <v>-266.30230000000006</v>
      </c>
      <c r="D9" s="33">
        <f t="shared" si="1"/>
        <v>-568.04833800000006</v>
      </c>
    </row>
    <row r="10" spans="1:4" ht="12.75" customHeight="1" x14ac:dyDescent="0.2">
      <c r="A10" s="3" t="s">
        <v>5</v>
      </c>
      <c r="B10" s="4">
        <f>SUM(B13+B23)</f>
        <v>1586.3225</v>
      </c>
      <c r="C10" s="4">
        <f t="shared" ref="C10:D11" si="2">SUM(C13+C23)</f>
        <v>1625.5689</v>
      </c>
      <c r="D10" s="5">
        <f t="shared" si="2"/>
        <v>1326.1633219999999</v>
      </c>
    </row>
    <row r="11" spans="1:4" ht="12.75" customHeight="1" x14ac:dyDescent="0.2">
      <c r="A11" s="3" t="s">
        <v>6</v>
      </c>
      <c r="B11" s="4">
        <f>SUM(B14+B24)</f>
        <v>-1665.5436</v>
      </c>
      <c r="C11" s="4">
        <f t="shared" si="2"/>
        <v>-1891.8712</v>
      </c>
      <c r="D11" s="5">
        <f t="shared" si="2"/>
        <v>-1894.2116599999999</v>
      </c>
    </row>
    <row r="12" spans="1:4" ht="14.1" customHeight="1" x14ac:dyDescent="0.2">
      <c r="A12" s="28" t="s">
        <v>13</v>
      </c>
      <c r="B12" s="30">
        <f>SUM(B13:B14)</f>
        <v>-0.39979999999997062</v>
      </c>
      <c r="C12" s="30">
        <f>SUM(C13:C14)</f>
        <v>-50.26580000000007</v>
      </c>
      <c r="D12" s="31">
        <f>SUM(D13:D14)</f>
        <v>20.815688999999963</v>
      </c>
    </row>
    <row r="13" spans="1:4" ht="12.75" customHeight="1" x14ac:dyDescent="0.2">
      <c r="A13" s="3" t="s">
        <v>5</v>
      </c>
      <c r="B13" s="4">
        <f>SUM(B16)</f>
        <v>281.14789999999999</v>
      </c>
      <c r="C13" s="4">
        <f>SUM(C16)</f>
        <v>231.87939999999998</v>
      </c>
      <c r="D13" s="5">
        <f>SUM(D16)</f>
        <v>268.08528999999999</v>
      </c>
    </row>
    <row r="14" spans="1:4" ht="12.75" customHeight="1" x14ac:dyDescent="0.2">
      <c r="A14" s="3" t="s">
        <v>6</v>
      </c>
      <c r="B14" s="4">
        <f>SUM(B19)</f>
        <v>-281.54769999999996</v>
      </c>
      <c r="C14" s="4">
        <f>SUM(C19)</f>
        <v>-282.14520000000005</v>
      </c>
      <c r="D14" s="5">
        <f>SUM(D19)</f>
        <v>-247.26960100000002</v>
      </c>
    </row>
    <row r="15" spans="1:4" ht="12.75" customHeight="1" x14ac:dyDescent="0.2">
      <c r="A15" s="7" t="s">
        <v>14</v>
      </c>
      <c r="B15" s="32">
        <f>SUM(B16+B19)</f>
        <v>-0.39979999999997062</v>
      </c>
      <c r="C15" s="32">
        <f t="shared" ref="C15:D15" si="3">SUM(C16+C19)</f>
        <v>-50.26580000000007</v>
      </c>
      <c r="D15" s="33">
        <f t="shared" si="3"/>
        <v>20.815688999999963</v>
      </c>
    </row>
    <row r="16" spans="1:4" ht="12.75" customHeight="1" x14ac:dyDescent="0.2">
      <c r="A16" s="3" t="s">
        <v>5</v>
      </c>
      <c r="B16" s="4">
        <f>SUM(B17:B18)</f>
        <v>281.14789999999999</v>
      </c>
      <c r="C16" s="4">
        <f t="shared" ref="C16:D16" si="4">SUM(C17:C18)</f>
        <v>231.87939999999998</v>
      </c>
      <c r="D16" s="5">
        <f t="shared" si="4"/>
        <v>268.08528999999999</v>
      </c>
    </row>
    <row r="17" spans="1:4" ht="12.75" customHeight="1" x14ac:dyDescent="0.2">
      <c r="A17" s="6" t="s">
        <v>15</v>
      </c>
      <c r="B17" s="4">
        <v>73.247599999999991</v>
      </c>
      <c r="C17" s="4">
        <v>65.666399999999996</v>
      </c>
      <c r="D17" s="5">
        <v>48.511536999999997</v>
      </c>
    </row>
    <row r="18" spans="1:4" ht="12.75" customHeight="1" x14ac:dyDescent="0.2">
      <c r="A18" s="6" t="s">
        <v>16</v>
      </c>
      <c r="B18" s="4">
        <v>207.90030000000002</v>
      </c>
      <c r="C18" s="4">
        <v>166.21299999999999</v>
      </c>
      <c r="D18" s="5">
        <v>219.57375300000001</v>
      </c>
    </row>
    <row r="19" spans="1:4" ht="12.75" customHeight="1" x14ac:dyDescent="0.2">
      <c r="A19" s="3" t="s">
        <v>6</v>
      </c>
      <c r="B19" s="4">
        <f>SUM(B20:B21)</f>
        <v>-281.54769999999996</v>
      </c>
      <c r="C19" s="4">
        <f t="shared" ref="C19:D19" si="5">SUM(C20:C21)</f>
        <v>-282.14520000000005</v>
      </c>
      <c r="D19" s="5">
        <f t="shared" si="5"/>
        <v>-247.26960100000002</v>
      </c>
    </row>
    <row r="20" spans="1:4" ht="12.75" customHeight="1" x14ac:dyDescent="0.2">
      <c r="A20" s="6" t="s">
        <v>17</v>
      </c>
      <c r="B20" s="4">
        <v>-22.121700000000001</v>
      </c>
      <c r="C20" s="4">
        <v>-25.070599999999999</v>
      </c>
      <c r="D20" s="5">
        <v>-29.636757000000003</v>
      </c>
    </row>
    <row r="21" spans="1:4" ht="12.75" customHeight="1" x14ac:dyDescent="0.2">
      <c r="A21" s="6" t="s">
        <v>18</v>
      </c>
      <c r="B21" s="4">
        <v>-259.42599999999999</v>
      </c>
      <c r="C21" s="4">
        <v>-257.07460000000003</v>
      </c>
      <c r="D21" s="5">
        <v>-217.63284400000001</v>
      </c>
    </row>
    <row r="22" spans="1:4" ht="14.1" customHeight="1" x14ac:dyDescent="0.2">
      <c r="A22" s="28" t="s">
        <v>19</v>
      </c>
      <c r="B22" s="30">
        <f>SUM(B23:B24)</f>
        <v>-78.821299999999837</v>
      </c>
      <c r="C22" s="30">
        <f t="shared" ref="C22:D22" si="6">SUM(C23:C24)</f>
        <v>-216.03649999999993</v>
      </c>
      <c r="D22" s="31">
        <f t="shared" si="6"/>
        <v>-588.86402700000008</v>
      </c>
    </row>
    <row r="23" spans="1:4" ht="12.75" customHeight="1" x14ac:dyDescent="0.2">
      <c r="A23" s="3" t="s">
        <v>5</v>
      </c>
      <c r="B23" s="4">
        <f>SUM(B29+B32+B37+B40)</f>
        <v>1305.1746000000001</v>
      </c>
      <c r="C23" s="4">
        <f t="shared" ref="C23:D24" si="7">SUM(C29+C32+C37+C40)</f>
        <v>1393.6895</v>
      </c>
      <c r="D23" s="5">
        <f t="shared" si="7"/>
        <v>1058.0780319999999</v>
      </c>
    </row>
    <row r="24" spans="1:4" ht="12.75" customHeight="1" x14ac:dyDescent="0.2">
      <c r="A24" s="3" t="s">
        <v>6</v>
      </c>
      <c r="B24" s="4">
        <f>SUM(B30+B33+B38+B41)</f>
        <v>-1383.9958999999999</v>
      </c>
      <c r="C24" s="4">
        <f t="shared" si="7"/>
        <v>-1609.7259999999999</v>
      </c>
      <c r="D24" s="5">
        <f t="shared" si="7"/>
        <v>-1646.942059</v>
      </c>
    </row>
    <row r="25" spans="1:4" ht="12.75" customHeight="1" x14ac:dyDescent="0.2">
      <c r="A25" s="7" t="s">
        <v>20</v>
      </c>
      <c r="B25" s="32">
        <f>SUM(B26+B34+B39)</f>
        <v>-78.821299999999951</v>
      </c>
      <c r="C25" s="32">
        <f t="shared" ref="C25:D25" si="8">SUM(C26+C34+C39)</f>
        <v>-216.03649999999999</v>
      </c>
      <c r="D25" s="33">
        <f t="shared" si="8"/>
        <v>-588.86402700000019</v>
      </c>
    </row>
    <row r="26" spans="1:4" ht="12.75" customHeight="1" x14ac:dyDescent="0.2">
      <c r="A26" s="8" t="s">
        <v>21</v>
      </c>
      <c r="B26" s="32">
        <f>SUM(B27)</f>
        <v>-239.70739999999995</v>
      </c>
      <c r="C26" s="32">
        <f t="shared" ref="C26:D26" si="9">SUM(C27)</f>
        <v>-309.47580000000005</v>
      </c>
      <c r="D26" s="33">
        <f t="shared" si="9"/>
        <v>-632.68154600000003</v>
      </c>
    </row>
    <row r="27" spans="1:4" ht="12.75" customHeight="1" x14ac:dyDescent="0.2">
      <c r="A27" s="9" t="s">
        <v>22</v>
      </c>
      <c r="B27" s="4">
        <f>SUM(B28+B31)</f>
        <v>-239.70739999999995</v>
      </c>
      <c r="C27" s="4">
        <f t="shared" ref="C27:D27" si="10">SUM(C28+C31)</f>
        <v>-309.47580000000005</v>
      </c>
      <c r="D27" s="5">
        <f t="shared" si="10"/>
        <v>-632.68154600000003</v>
      </c>
    </row>
    <row r="28" spans="1:4" ht="12.75" customHeight="1" x14ac:dyDescent="0.2">
      <c r="A28" s="10" t="s">
        <v>23</v>
      </c>
      <c r="B28" s="4">
        <f>SUM(B29:B30)</f>
        <v>116.44250000000005</v>
      </c>
      <c r="C28" s="4">
        <f t="shared" ref="C28:D28" si="11">SUM(C29:C30)</f>
        <v>-181.04270000000002</v>
      </c>
      <c r="D28" s="5">
        <f t="shared" si="11"/>
        <v>-412.29996699999998</v>
      </c>
    </row>
    <row r="29" spans="1:4" ht="12.75" customHeight="1" x14ac:dyDescent="0.2">
      <c r="A29" s="3" t="s">
        <v>5</v>
      </c>
      <c r="B29" s="4">
        <v>448.90090000000004</v>
      </c>
      <c r="C29" s="4">
        <v>430.05419999999998</v>
      </c>
      <c r="D29" s="5">
        <v>41.748158000000004</v>
      </c>
    </row>
    <row r="30" spans="1:4" ht="12.75" customHeight="1" x14ac:dyDescent="0.2">
      <c r="A30" s="3" t="s">
        <v>6</v>
      </c>
      <c r="B30" s="4">
        <v>-332.45839999999998</v>
      </c>
      <c r="C30" s="4">
        <v>-611.09690000000001</v>
      </c>
      <c r="D30" s="5">
        <v>-454.04812499999997</v>
      </c>
    </row>
    <row r="31" spans="1:4" ht="12.75" customHeight="1" x14ac:dyDescent="0.2">
      <c r="A31" s="10" t="s">
        <v>24</v>
      </c>
      <c r="B31" s="4">
        <f>SUM(B32:B33)</f>
        <v>-356.1499</v>
      </c>
      <c r="C31" s="4">
        <f t="shared" ref="C31:D31" si="12">SUM(C32:C33)</f>
        <v>-128.43310000000002</v>
      </c>
      <c r="D31" s="5">
        <f t="shared" si="12"/>
        <v>-220.38157900000002</v>
      </c>
    </row>
    <row r="32" spans="1:4" ht="12.75" customHeight="1" x14ac:dyDescent="0.2">
      <c r="A32" s="3" t="s">
        <v>5</v>
      </c>
      <c r="B32" s="4">
        <v>0</v>
      </c>
      <c r="C32" s="4">
        <v>0</v>
      </c>
      <c r="D32" s="5">
        <v>0</v>
      </c>
    </row>
    <row r="33" spans="1:4" ht="12.75" customHeight="1" x14ac:dyDescent="0.2">
      <c r="A33" s="3" t="s">
        <v>6</v>
      </c>
      <c r="B33" s="4">
        <v>-356.1499</v>
      </c>
      <c r="C33" s="4">
        <v>-128.43310000000002</v>
      </c>
      <c r="D33" s="5">
        <v>-220.38157900000002</v>
      </c>
    </row>
    <row r="34" spans="1:4" ht="12.75" customHeight="1" x14ac:dyDescent="0.2">
      <c r="A34" s="8" t="s">
        <v>25</v>
      </c>
      <c r="B34" s="32">
        <f>SUM(B35)</f>
        <v>25.602599999999995</v>
      </c>
      <c r="C34" s="32">
        <f t="shared" ref="C34:D35" si="13">SUM(C35)</f>
        <v>19.513799999999989</v>
      </c>
      <c r="D34" s="33">
        <f t="shared" si="13"/>
        <v>9.4192230000000023</v>
      </c>
    </row>
    <row r="35" spans="1:4" ht="12.75" customHeight="1" x14ac:dyDescent="0.2">
      <c r="A35" s="9" t="s">
        <v>26</v>
      </c>
      <c r="B35" s="4">
        <f>SUM(B36)</f>
        <v>25.602599999999995</v>
      </c>
      <c r="C35" s="4">
        <f t="shared" si="13"/>
        <v>19.513799999999989</v>
      </c>
      <c r="D35" s="5">
        <f t="shared" si="13"/>
        <v>9.4192230000000023</v>
      </c>
    </row>
    <row r="36" spans="1:4" ht="12.75" customHeight="1" x14ac:dyDescent="0.2">
      <c r="A36" s="10" t="s">
        <v>27</v>
      </c>
      <c r="B36" s="4">
        <f>SUM(B37:B38)</f>
        <v>25.602599999999995</v>
      </c>
      <c r="C36" s="4">
        <f t="shared" ref="C36:D36" si="14">SUM(C37:C38)</f>
        <v>19.513799999999989</v>
      </c>
      <c r="D36" s="5">
        <f t="shared" si="14"/>
        <v>9.4192230000000023</v>
      </c>
    </row>
    <row r="37" spans="1:4" ht="12.75" customHeight="1" x14ac:dyDescent="0.2">
      <c r="A37" s="12" t="s">
        <v>29</v>
      </c>
      <c r="B37" s="4">
        <v>86.013799999999989</v>
      </c>
      <c r="C37" s="4">
        <v>120.2295</v>
      </c>
      <c r="D37" s="5">
        <v>124.154534</v>
      </c>
    </row>
    <row r="38" spans="1:4" ht="12.75" customHeight="1" x14ac:dyDescent="0.2">
      <c r="A38" s="12" t="s">
        <v>28</v>
      </c>
      <c r="B38" s="4">
        <v>-60.411199999999994</v>
      </c>
      <c r="C38" s="4">
        <v>-100.71570000000001</v>
      </c>
      <c r="D38" s="5">
        <v>-114.735311</v>
      </c>
    </row>
    <row r="39" spans="1:4" ht="12.75" customHeight="1" x14ac:dyDescent="0.2">
      <c r="A39" s="8" t="s">
        <v>30</v>
      </c>
      <c r="B39" s="32">
        <f>SUM(B40:B41)</f>
        <v>135.2835</v>
      </c>
      <c r="C39" s="32">
        <f t="shared" ref="C39:D39" si="15">SUM(C40:C41)</f>
        <v>73.925500000000056</v>
      </c>
      <c r="D39" s="33">
        <f t="shared" si="15"/>
        <v>34.398295999999846</v>
      </c>
    </row>
    <row r="40" spans="1:4" ht="12.75" customHeight="1" x14ac:dyDescent="0.2">
      <c r="A40" s="11" t="s">
        <v>29</v>
      </c>
      <c r="B40" s="4">
        <v>770.25990000000002</v>
      </c>
      <c r="C40" s="4">
        <v>843.4058</v>
      </c>
      <c r="D40" s="5">
        <v>892.17533999999989</v>
      </c>
    </row>
    <row r="41" spans="1:4" ht="12.75" customHeight="1" x14ac:dyDescent="0.2">
      <c r="A41" s="11" t="s">
        <v>28</v>
      </c>
      <c r="B41" s="4">
        <v>-634.97640000000001</v>
      </c>
      <c r="C41" s="4">
        <v>-769.48029999999994</v>
      </c>
      <c r="D41" s="5">
        <v>-857.77704400000005</v>
      </c>
    </row>
    <row r="42" spans="1:4" ht="14.1" customHeight="1" x14ac:dyDescent="0.2">
      <c r="A42" s="27" t="s">
        <v>31</v>
      </c>
      <c r="B42" s="30">
        <f>SUM(B43)</f>
        <v>1251.2491999999993</v>
      </c>
      <c r="C42" s="30">
        <f t="shared" ref="C42:D42" si="16">SUM(C43)</f>
        <v>557.71809999999959</v>
      </c>
      <c r="D42" s="31">
        <f t="shared" si="16"/>
        <v>-946.83047300999988</v>
      </c>
    </row>
    <row r="43" spans="1:4" ht="14.1" customHeight="1" x14ac:dyDescent="0.2">
      <c r="A43" s="28" t="s">
        <v>32</v>
      </c>
      <c r="B43" s="30">
        <f>SUM(B44+B52+B63)</f>
        <v>1251.2491999999993</v>
      </c>
      <c r="C43" s="30">
        <f t="shared" ref="C43:D43" si="17">SUM(C44+C52+C63)</f>
        <v>557.71809999999959</v>
      </c>
      <c r="D43" s="31">
        <f t="shared" si="17"/>
        <v>-946.83047300999988</v>
      </c>
    </row>
    <row r="44" spans="1:4" ht="12.75" customHeight="1" x14ac:dyDescent="0.2">
      <c r="A44" s="7" t="s">
        <v>33</v>
      </c>
      <c r="B44" s="32">
        <f>SUM(B45+B48)</f>
        <v>187.13510000000002</v>
      </c>
      <c r="C44" s="32">
        <f t="shared" ref="C44:D44" si="18">SUM(C45+C48)</f>
        <v>81.761900000000026</v>
      </c>
      <c r="D44" s="33">
        <f t="shared" si="18"/>
        <v>-118.73027399999995</v>
      </c>
    </row>
    <row r="45" spans="1:4" ht="12.75" customHeight="1" x14ac:dyDescent="0.2">
      <c r="A45" s="8" t="s">
        <v>34</v>
      </c>
      <c r="B45" s="32">
        <f>SUM(B46)</f>
        <v>-256.31450000000001</v>
      </c>
      <c r="C45" s="32">
        <f t="shared" ref="C45:D46" si="19">SUM(C46)</f>
        <v>-104.5598</v>
      </c>
      <c r="D45" s="33">
        <f t="shared" si="19"/>
        <v>-416.37964899999997</v>
      </c>
    </row>
    <row r="46" spans="1:4" ht="12.75" customHeight="1" x14ac:dyDescent="0.2">
      <c r="A46" s="9" t="s">
        <v>35</v>
      </c>
      <c r="B46" s="4">
        <f>SUM(B47)</f>
        <v>-256.31450000000001</v>
      </c>
      <c r="C46" s="4">
        <f t="shared" si="19"/>
        <v>-104.5598</v>
      </c>
      <c r="D46" s="5">
        <f t="shared" si="19"/>
        <v>-416.37964899999997</v>
      </c>
    </row>
    <row r="47" spans="1:4" ht="12.75" customHeight="1" x14ac:dyDescent="0.2">
      <c r="A47" s="10" t="s">
        <v>36</v>
      </c>
      <c r="B47" s="4">
        <v>-256.31450000000001</v>
      </c>
      <c r="C47" s="4">
        <v>-104.5598</v>
      </c>
      <c r="D47" s="5">
        <v>-416.37964899999997</v>
      </c>
    </row>
    <row r="48" spans="1:4" ht="12.75" customHeight="1" x14ac:dyDescent="0.2">
      <c r="A48" s="8" t="s">
        <v>37</v>
      </c>
      <c r="B48" s="32">
        <f>SUM(B49+B51)</f>
        <v>443.44960000000003</v>
      </c>
      <c r="C48" s="32">
        <f t="shared" ref="C48:D48" si="20">SUM(C49+C51)</f>
        <v>186.32170000000002</v>
      </c>
      <c r="D48" s="33">
        <f t="shared" si="20"/>
        <v>297.64937500000002</v>
      </c>
    </row>
    <row r="49" spans="1:4" ht="12.75" customHeight="1" x14ac:dyDescent="0.2">
      <c r="A49" s="9" t="s">
        <v>38</v>
      </c>
      <c r="B49" s="4">
        <f>SUM(B50)</f>
        <v>87.299700000000001</v>
      </c>
      <c r="C49" s="4">
        <f t="shared" ref="C49:D49" si="21">SUM(C50)</f>
        <v>57.888599999999997</v>
      </c>
      <c r="D49" s="5">
        <f t="shared" si="21"/>
        <v>77.267796000000004</v>
      </c>
    </row>
    <row r="50" spans="1:4" ht="12.75" customHeight="1" x14ac:dyDescent="0.2">
      <c r="A50" s="10" t="s">
        <v>39</v>
      </c>
      <c r="B50" s="4">
        <v>87.299700000000001</v>
      </c>
      <c r="C50" s="4">
        <v>57.888599999999997</v>
      </c>
      <c r="D50" s="5">
        <v>77.267796000000004</v>
      </c>
    </row>
    <row r="51" spans="1:4" ht="12.75" customHeight="1" x14ac:dyDescent="0.2">
      <c r="A51" s="9" t="s">
        <v>40</v>
      </c>
      <c r="B51" s="4">
        <v>356.1499</v>
      </c>
      <c r="C51" s="4">
        <v>128.43310000000002</v>
      </c>
      <c r="D51" s="5">
        <v>220.38157900000002</v>
      </c>
    </row>
    <row r="52" spans="1:4" ht="12.75" customHeight="1" x14ac:dyDescent="0.2">
      <c r="A52" s="7" t="s">
        <v>41</v>
      </c>
      <c r="B52" s="32">
        <f>SUM(B53+B58)</f>
        <v>-192.334</v>
      </c>
      <c r="C52" s="32">
        <f t="shared" ref="C52:D52" si="22">SUM(C53+C58)</f>
        <v>-239.52620000000007</v>
      </c>
      <c r="D52" s="33">
        <f t="shared" si="22"/>
        <v>782.16907300000003</v>
      </c>
    </row>
    <row r="53" spans="1:4" ht="12.75" customHeight="1" x14ac:dyDescent="0.2">
      <c r="A53" s="8" t="s">
        <v>42</v>
      </c>
      <c r="B53" s="32">
        <f>SUM(B54)</f>
        <v>-562.41899999999998</v>
      </c>
      <c r="C53" s="32">
        <f t="shared" ref="C53:D53" si="23">SUM(C54)</f>
        <v>-581.93100000000004</v>
      </c>
      <c r="D53" s="33">
        <f t="shared" si="23"/>
        <v>474.58783699999998</v>
      </c>
    </row>
    <row r="54" spans="1:4" ht="12.75" customHeight="1" x14ac:dyDescent="0.2">
      <c r="A54" s="9" t="s">
        <v>43</v>
      </c>
      <c r="B54" s="4">
        <f>SUM(B55:B57)</f>
        <v>-562.41899999999998</v>
      </c>
      <c r="C54" s="4">
        <f t="shared" ref="C54:D54" si="24">SUM(C55:C57)</f>
        <v>-581.93100000000004</v>
      </c>
      <c r="D54" s="5">
        <f t="shared" si="24"/>
        <v>474.58783699999998</v>
      </c>
    </row>
    <row r="55" spans="1:4" ht="12.75" customHeight="1" x14ac:dyDescent="0.2">
      <c r="A55" s="10" t="s">
        <v>44</v>
      </c>
      <c r="B55" s="4">
        <v>-637.83389999999997</v>
      </c>
      <c r="C55" s="4">
        <v>-610.47810000000004</v>
      </c>
      <c r="D55" s="5">
        <v>710.65666899999997</v>
      </c>
    </row>
    <row r="56" spans="1:4" ht="12.75" customHeight="1" x14ac:dyDescent="0.2">
      <c r="A56" s="10" t="s">
        <v>45</v>
      </c>
      <c r="B56" s="4">
        <v>66.880600000000001</v>
      </c>
      <c r="C56" s="4">
        <v>18.501900000000003</v>
      </c>
      <c r="D56" s="5">
        <v>-215.981585</v>
      </c>
    </row>
    <row r="57" spans="1:4" ht="12.75" customHeight="1" x14ac:dyDescent="0.2">
      <c r="A57" s="10" t="s">
        <v>46</v>
      </c>
      <c r="B57" s="4">
        <v>8.5343000000000018</v>
      </c>
      <c r="C57" s="4">
        <v>10.045199999999999</v>
      </c>
      <c r="D57" s="5">
        <v>-20.087246999999998</v>
      </c>
    </row>
    <row r="58" spans="1:4" ht="12.75" customHeight="1" x14ac:dyDescent="0.2">
      <c r="A58" s="8" t="s">
        <v>47</v>
      </c>
      <c r="B58" s="32">
        <f>SUM(B59)</f>
        <v>370.08499999999998</v>
      </c>
      <c r="C58" s="32">
        <f t="shared" ref="C58:D58" si="25">SUM(C59)</f>
        <v>342.40479999999997</v>
      </c>
      <c r="D58" s="33">
        <f t="shared" si="25"/>
        <v>307.58123599999999</v>
      </c>
    </row>
    <row r="59" spans="1:4" ht="12.75" customHeight="1" x14ac:dyDescent="0.2">
      <c r="A59" s="9" t="s">
        <v>48</v>
      </c>
      <c r="B59" s="4">
        <f>SUM(B60:B62)</f>
        <v>370.08499999999998</v>
      </c>
      <c r="C59" s="4">
        <f t="shared" ref="C59:D59" si="26">SUM(C60:C62)</f>
        <v>342.40479999999997</v>
      </c>
      <c r="D59" s="5">
        <f t="shared" si="26"/>
        <v>307.58123599999999</v>
      </c>
    </row>
    <row r="60" spans="1:4" ht="12.75" customHeight="1" x14ac:dyDescent="0.2">
      <c r="A60" s="10" t="s">
        <v>27</v>
      </c>
      <c r="B60" s="4">
        <v>647.24630000000002</v>
      </c>
      <c r="C60" s="4">
        <v>156.56519999999998</v>
      </c>
      <c r="D60" s="5">
        <v>108.774644</v>
      </c>
    </row>
    <row r="61" spans="1:4" ht="12.75" customHeight="1" x14ac:dyDescent="0.2">
      <c r="A61" s="10" t="s">
        <v>49</v>
      </c>
      <c r="B61" s="4">
        <v>-245.90640000000002</v>
      </c>
      <c r="C61" s="4">
        <v>204.75030000000001</v>
      </c>
      <c r="D61" s="5">
        <v>235.93744299999997</v>
      </c>
    </row>
    <row r="62" spans="1:4" ht="12.75" customHeight="1" x14ac:dyDescent="0.2">
      <c r="A62" s="10" t="s">
        <v>50</v>
      </c>
      <c r="B62" s="4">
        <v>-31.254900000000006</v>
      </c>
      <c r="C62" s="4">
        <v>-18.910699999999999</v>
      </c>
      <c r="D62" s="5">
        <v>-37.130851</v>
      </c>
    </row>
    <row r="63" spans="1:4" ht="12.75" customHeight="1" x14ac:dyDescent="0.2">
      <c r="A63" s="7" t="s">
        <v>51</v>
      </c>
      <c r="B63" s="32">
        <f>SUM(B64+B73)</f>
        <v>1256.4480999999992</v>
      </c>
      <c r="C63" s="32">
        <f>SUM(C64+C73)</f>
        <v>715.48239999999964</v>
      </c>
      <c r="D63" s="33">
        <f>SUM(D64+D73)</f>
        <v>-1610.2692720099999</v>
      </c>
    </row>
    <row r="64" spans="1:4" ht="12.75" customHeight="1" x14ac:dyDescent="0.2">
      <c r="A64" s="8" t="s">
        <v>52</v>
      </c>
      <c r="B64" s="32">
        <f>SUM(B65+B67+B71)</f>
        <v>4233.2644</v>
      </c>
      <c r="C64" s="32">
        <f t="shared" ref="C64:D64" si="27">SUM(C65+C67+C71)</f>
        <v>-1384.2229</v>
      </c>
      <c r="D64" s="33">
        <f t="shared" si="27"/>
        <v>29.772161990000029</v>
      </c>
    </row>
    <row r="65" spans="1:4" ht="12.75" customHeight="1" x14ac:dyDescent="0.2">
      <c r="A65" s="9" t="s">
        <v>53</v>
      </c>
      <c r="B65" s="4">
        <f>SUM(B66)</f>
        <v>1998.9192000000003</v>
      </c>
      <c r="C65" s="4">
        <f t="shared" ref="C65:D65" si="28">SUM(C66)</f>
        <v>-335.98179999999991</v>
      </c>
      <c r="D65" s="5">
        <f t="shared" si="28"/>
        <v>369.47911100000005</v>
      </c>
    </row>
    <row r="66" spans="1:4" ht="12.75" customHeight="1" x14ac:dyDescent="0.2">
      <c r="A66" s="13" t="s">
        <v>54</v>
      </c>
      <c r="B66" s="4">
        <v>1998.9192000000003</v>
      </c>
      <c r="C66" s="4">
        <v>-335.98179999999991</v>
      </c>
      <c r="D66" s="5">
        <v>369.47911100000005</v>
      </c>
    </row>
    <row r="67" spans="1:4" ht="12.75" customHeight="1" x14ac:dyDescent="0.2">
      <c r="A67" s="9" t="s">
        <v>55</v>
      </c>
      <c r="B67" s="4">
        <f>SUM(B68:B69)</f>
        <v>2229.2368999999999</v>
      </c>
      <c r="C67" s="4">
        <f t="shared" ref="C67:D67" si="29">SUM(C68:C69)</f>
        <v>-932.03030000000001</v>
      </c>
      <c r="D67" s="5">
        <f t="shared" si="29"/>
        <v>-191.38603601</v>
      </c>
    </row>
    <row r="68" spans="1:4" ht="12.75" customHeight="1" x14ac:dyDescent="0.2">
      <c r="A68" s="13" t="s">
        <v>59</v>
      </c>
      <c r="B68" s="4">
        <v>-148.154</v>
      </c>
      <c r="C68" s="4">
        <v>-339.67079999999999</v>
      </c>
      <c r="D68" s="5">
        <v>-217.48519400000001</v>
      </c>
    </row>
    <row r="69" spans="1:4" ht="12.75" customHeight="1" x14ac:dyDescent="0.2">
      <c r="A69" s="13" t="s">
        <v>54</v>
      </c>
      <c r="B69" s="4">
        <v>2377.3908999999999</v>
      </c>
      <c r="C69" s="4">
        <v>-592.35950000000003</v>
      </c>
      <c r="D69" s="5">
        <v>26.099157989999998</v>
      </c>
    </row>
    <row r="70" spans="1:4" ht="12.75" customHeight="1" x14ac:dyDescent="0.2">
      <c r="A70" s="14" t="s">
        <v>66</v>
      </c>
      <c r="B70" s="4"/>
      <c r="C70" s="4"/>
      <c r="D70" s="5"/>
    </row>
    <row r="71" spans="1:4" ht="12.75" customHeight="1" x14ac:dyDescent="0.2">
      <c r="A71" s="9" t="s">
        <v>56</v>
      </c>
      <c r="B71" s="4">
        <f>SUM(B72)</f>
        <v>5.1082999999999998</v>
      </c>
      <c r="C71" s="4">
        <f t="shared" ref="C71:D71" si="30">SUM(C72)</f>
        <v>-116.21079999999999</v>
      </c>
      <c r="D71" s="5">
        <f t="shared" si="30"/>
        <v>-148.32091300000002</v>
      </c>
    </row>
    <row r="72" spans="1:4" ht="12.75" customHeight="1" x14ac:dyDescent="0.2">
      <c r="A72" s="13" t="s">
        <v>54</v>
      </c>
      <c r="B72" s="4">
        <v>5.1082999999999998</v>
      </c>
      <c r="C72" s="4">
        <v>-116.21079999999999</v>
      </c>
      <c r="D72" s="5">
        <v>-148.32091300000002</v>
      </c>
    </row>
    <row r="73" spans="1:4" ht="12.75" customHeight="1" x14ac:dyDescent="0.2">
      <c r="A73" s="8" t="s">
        <v>57</v>
      </c>
      <c r="B73" s="32">
        <f>SUM(B74+B77+B80)</f>
        <v>-2976.8163000000009</v>
      </c>
      <c r="C73" s="32">
        <f t="shared" ref="C73:D73" si="31">SUM(C74+C77+C80)</f>
        <v>2099.7052999999996</v>
      </c>
      <c r="D73" s="33">
        <f t="shared" si="31"/>
        <v>-1640.041434</v>
      </c>
    </row>
    <row r="74" spans="1:4" ht="12.75" customHeight="1" x14ac:dyDescent="0.2">
      <c r="A74" s="9" t="s">
        <v>58</v>
      </c>
      <c r="B74" s="4">
        <f>SUM(B75:B76)</f>
        <v>-552.80500000000018</v>
      </c>
      <c r="C74" s="4">
        <f t="shared" ref="C74:D74" si="32">SUM(C75:C76)</f>
        <v>1963.2105999999999</v>
      </c>
      <c r="D74" s="5">
        <f t="shared" si="32"/>
        <v>-2024.7302339999999</v>
      </c>
    </row>
    <row r="75" spans="1:4" ht="12.75" customHeight="1" x14ac:dyDescent="0.2">
      <c r="A75" s="13" t="s">
        <v>59</v>
      </c>
      <c r="B75" s="4">
        <v>622.09199999999998</v>
      </c>
      <c r="C75" s="4">
        <v>317.91099999999994</v>
      </c>
      <c r="D75" s="5">
        <v>-209.49915700000003</v>
      </c>
    </row>
    <row r="76" spans="1:4" ht="12.75" customHeight="1" x14ac:dyDescent="0.2">
      <c r="A76" s="13" t="s">
        <v>54</v>
      </c>
      <c r="B76" s="4">
        <v>-1174.8970000000002</v>
      </c>
      <c r="C76" s="4">
        <v>1645.2996000000001</v>
      </c>
      <c r="D76" s="5">
        <v>-1815.2310769999999</v>
      </c>
    </row>
    <row r="77" spans="1:4" ht="12.75" customHeight="1" x14ac:dyDescent="0.2">
      <c r="A77" s="9" t="s">
        <v>60</v>
      </c>
      <c r="B77" s="4">
        <f>SUM(B78:B79)</f>
        <v>-2622.2577000000006</v>
      </c>
      <c r="C77" s="4">
        <f t="shared" ref="C77:D77" si="33">SUM(C78:C79)</f>
        <v>143.84049999999999</v>
      </c>
      <c r="D77" s="5">
        <f t="shared" si="33"/>
        <v>39.384078999999929</v>
      </c>
    </row>
    <row r="78" spans="1:4" ht="12.75" customHeight="1" x14ac:dyDescent="0.2">
      <c r="A78" s="13" t="s">
        <v>59</v>
      </c>
      <c r="B78" s="4">
        <v>529.34299999999996</v>
      </c>
      <c r="C78" s="4">
        <v>235.13240000000002</v>
      </c>
      <c r="D78" s="5">
        <v>1421.0418159999999</v>
      </c>
    </row>
    <row r="79" spans="1:4" ht="12.75" customHeight="1" x14ac:dyDescent="0.2">
      <c r="A79" s="13" t="s">
        <v>54</v>
      </c>
      <c r="B79" s="4">
        <v>-3151.6007000000004</v>
      </c>
      <c r="C79" s="4">
        <v>-91.291900000000027</v>
      </c>
      <c r="D79" s="5">
        <v>-1381.657737</v>
      </c>
    </row>
    <row r="80" spans="1:4" ht="12.75" customHeight="1" x14ac:dyDescent="0.2">
      <c r="A80" s="9" t="s">
        <v>61</v>
      </c>
      <c r="B80" s="4">
        <f>SUM(B81)</f>
        <v>198.24640000000002</v>
      </c>
      <c r="C80" s="4">
        <f t="shared" ref="C80:D80" si="34">SUM(C81)</f>
        <v>-7.345799999999997</v>
      </c>
      <c r="D80" s="5">
        <f t="shared" si="34"/>
        <v>345.30472099999997</v>
      </c>
    </row>
    <row r="81" spans="1:4" ht="12.75" customHeight="1" x14ac:dyDescent="0.2">
      <c r="A81" s="13" t="s">
        <v>54</v>
      </c>
      <c r="B81" s="4">
        <v>198.24640000000002</v>
      </c>
      <c r="C81" s="4">
        <v>-7.345799999999997</v>
      </c>
      <c r="D81" s="5">
        <v>345.30472099999997</v>
      </c>
    </row>
    <row r="82" spans="1:4" ht="14.1" customHeight="1" x14ac:dyDescent="0.2">
      <c r="A82" s="27" t="s">
        <v>62</v>
      </c>
      <c r="B82" s="30">
        <f>SUM(B8+B42)</f>
        <v>1172.0280999999993</v>
      </c>
      <c r="C82" s="30">
        <f t="shared" ref="C82:D82" si="35">SUM(C8+C42)</f>
        <v>291.41579999999954</v>
      </c>
      <c r="D82" s="31">
        <f t="shared" si="35"/>
        <v>-1514.8788110099999</v>
      </c>
    </row>
    <row r="83" spans="1:4" ht="6" customHeight="1" x14ac:dyDescent="0.2">
      <c r="A83" s="24"/>
      <c r="B83" s="25"/>
      <c r="C83" s="25"/>
      <c r="D83" s="26"/>
    </row>
    <row r="84" spans="1:4" ht="6" customHeight="1" x14ac:dyDescent="0.2">
      <c r="A84" s="18"/>
      <c r="B84" s="19"/>
      <c r="C84" s="19"/>
      <c r="D84" s="19"/>
    </row>
    <row r="85" spans="1:4" ht="12.75" customHeight="1" x14ac:dyDescent="0.2">
      <c r="A85" s="20" t="s">
        <v>63</v>
      </c>
      <c r="B85" s="21"/>
      <c r="C85" s="21"/>
      <c r="D85" s="21"/>
    </row>
    <row r="86" spans="1:4" ht="12.75" customHeight="1" x14ac:dyDescent="0.2">
      <c r="A86" s="18" t="s">
        <v>7</v>
      </c>
      <c r="B86" s="22"/>
      <c r="C86" s="22"/>
      <c r="D86" s="22"/>
    </row>
    <row r="87" spans="1:4" ht="12.75" customHeight="1" x14ac:dyDescent="0.2">
      <c r="A87" s="23" t="s">
        <v>8</v>
      </c>
      <c r="B87" s="34"/>
      <c r="C87" s="34"/>
      <c r="D87" s="34"/>
    </row>
    <row r="88" spans="1:4" ht="12.75" customHeight="1" x14ac:dyDescent="0.2">
      <c r="A88" s="23" t="s">
        <v>9</v>
      </c>
      <c r="B88" s="34"/>
      <c r="C88" s="34"/>
      <c r="D88" s="34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341-07</vt:lpstr>
      <vt:lpstr>'341-07'!Área_de_impresión</vt:lpstr>
      <vt:lpstr>'341-07'!Títulos_a_imprimir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2019-11-20T14:09:57Z</cp:lastPrinted>
  <dcterms:created xsi:type="dcterms:W3CDTF">2018-10-11T17:54:54Z</dcterms:created>
  <dcterms:modified xsi:type="dcterms:W3CDTF">2021-06-22T21:19:22Z</dcterms:modified>
</cp:coreProperties>
</file>