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K12" i="1" s="1"/>
  <c r="K11" i="1"/>
  <c r="C11" i="1"/>
  <c r="J11" i="1" s="1"/>
  <c r="K10" i="1"/>
  <c r="J10" i="1"/>
  <c r="C10" i="1"/>
  <c r="C9" i="1"/>
  <c r="K9" i="1" s="1"/>
  <c r="C8" i="1"/>
  <c r="K8" i="1" s="1"/>
  <c r="J9" i="1" l="1"/>
  <c r="J8" i="1"/>
  <c r="J12" i="1"/>
</calcChain>
</file>

<file path=xl/sharedStrings.xml><?xml version="1.0" encoding="utf-8"?>
<sst xmlns="http://schemas.openxmlformats.org/spreadsheetml/2006/main" count="20" uniqueCount="20">
  <si>
    <t>Cuadro 13.  OFERTA DE ENERGÍA EN LA REPÚBLICA, 
POR TIPO DE RECURSOS: AÑOS 2016-20</t>
  </si>
  <si>
    <t>Año</t>
  </si>
  <si>
    <t>Oferta de energía 
(en miles de barriles equivalentes de petróleo)</t>
  </si>
  <si>
    <t xml:space="preserve">Proporción de la oferta de energía de los recursos renovables </t>
  </si>
  <si>
    <t xml:space="preserve">Oferta total de recursos energéticos </t>
  </si>
  <si>
    <t>Recursos renovables</t>
  </si>
  <si>
    <t>Recursos no renovables</t>
  </si>
  <si>
    <t xml:space="preserve">Total </t>
  </si>
  <si>
    <t>Hidroenergía</t>
  </si>
  <si>
    <t>Eólica</t>
  </si>
  <si>
    <t>Solar</t>
  </si>
  <si>
    <t>Leña</t>
  </si>
  <si>
    <t xml:space="preserve">Productos de caña </t>
  </si>
  <si>
    <t>Biogas</t>
  </si>
  <si>
    <t>2016</t>
  </si>
  <si>
    <t>-</t>
  </si>
  <si>
    <t>2020 (P)</t>
  </si>
  <si>
    <t>-    Cantidad nula o cero.</t>
  </si>
  <si>
    <t>(P) Cifras preliminares.</t>
  </si>
  <si>
    <t>Fuente: Secretaría Nacional de Energía, Ministerio de la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</si>
</sst>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8" xfId="0" applyNumberFormat="1" applyFont="1" applyBorder="1"/>
    <xf numFmtId="164" fontId="2" fillId="0" borderId="13" xfId="0" applyNumberFormat="1" applyFont="1" applyBorder="1"/>
    <xf numFmtId="164" fontId="1" fillId="0" borderId="8" xfId="0" applyNumberFormat="1" applyFont="1" applyFill="1" applyBorder="1"/>
    <xf numFmtId="164" fontId="2" fillId="0" borderId="13" xfId="0" applyNumberFormat="1" applyFont="1" applyFill="1" applyBorder="1"/>
    <xf numFmtId="164" fontId="2" fillId="0" borderId="8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0" fillId="0" borderId="0" xfId="0" applyNumberFormat="1"/>
    <xf numFmtId="49" fontId="2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/>
    <xf numFmtId="0" fontId="0" fillId="0" borderId="6" xfId="0" applyBorder="1"/>
    <xf numFmtId="0" fontId="0" fillId="0" borderId="10" xfId="0" applyBorder="1"/>
    <xf numFmtId="0" fontId="0" fillId="0" borderId="0" xfId="0" applyBorder="1"/>
    <xf numFmtId="49" fontId="0" fillId="0" borderId="0" xfId="0" applyNumberFormat="1"/>
    <xf numFmtId="164" fontId="0" fillId="0" borderId="0" xfId="0" applyNumberFormat="1" applyBorder="1"/>
    <xf numFmtId="0" fontId="3" fillId="0" borderId="0" xfId="0" applyFont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673719</xdr:colOff>
      <xdr:row>20</xdr:row>
      <xdr:rowOff>81312</xdr:rowOff>
    </xdr:from>
    <xdr:to>
      <xdr:col>10</xdr:col>
      <xdr:colOff>603391</xdr:colOff>
      <xdr:row>57</xdr:row>
      <xdr:rowOff>140489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719" y="5680153"/>
          <a:ext cx="8780952" cy="60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77">
          <cell r="B77" t="str">
            <v>Recursos renovables</v>
          </cell>
          <cell r="C77" t="str">
            <v>Recursos no renovables</v>
          </cell>
        </row>
        <row r="92">
          <cell r="A92">
            <v>2016</v>
          </cell>
          <cell r="B92">
            <v>7816.2</v>
          </cell>
          <cell r="C92">
            <v>25061.7</v>
          </cell>
        </row>
        <row r="93">
          <cell r="A93">
            <v>2017</v>
          </cell>
          <cell r="B93">
            <v>8310</v>
          </cell>
          <cell r="C93">
            <v>26177.4</v>
          </cell>
        </row>
        <row r="94">
          <cell r="A94">
            <v>2018</v>
          </cell>
          <cell r="B94">
            <v>8880.6</v>
          </cell>
          <cell r="C94">
            <v>26860</v>
          </cell>
        </row>
        <row r="95">
          <cell r="A95">
            <v>2019</v>
          </cell>
          <cell r="B95">
            <v>6895.9</v>
          </cell>
          <cell r="C95">
            <v>32042.7</v>
          </cell>
        </row>
        <row r="96">
          <cell r="A96" t="str">
            <v>2020 (P)</v>
          </cell>
          <cell r="B96">
            <v>7473.2</v>
          </cell>
          <cell r="C96">
            <v>21701.1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21"/>
  <sheetViews>
    <sheetView tabSelected="1" zoomScale="82" zoomScaleNormal="82" workbookViewId="0">
      <selection activeCell="O34" sqref="O34"/>
    </sheetView>
  </sheetViews>
  <sheetFormatPr baseColWidth="10" defaultRowHeight="12.75" x14ac:dyDescent="0.2"/>
  <cols>
    <col min="1" max="1" width="13.28515625" customWidth="1"/>
    <col min="2" max="2" width="14.85546875" customWidth="1"/>
    <col min="3" max="3" width="14" customWidth="1"/>
    <col min="4" max="4" width="14.140625" customWidth="1"/>
    <col min="5" max="5" width="12.42578125" customWidth="1"/>
    <col min="6" max="7" width="12.5703125" customWidth="1"/>
    <col min="8" max="8" width="14" customWidth="1"/>
    <col min="9" max="9" width="11.5703125" customWidth="1"/>
    <col min="10" max="10" width="13.7109375" customWidth="1"/>
    <col min="11" max="11" width="14.85546875" customWidth="1"/>
  </cols>
  <sheetData>
    <row r="1" spans="1:20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0" ht="20.4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0" ht="13.5" customHeight="1" x14ac:dyDescent="0.2">
      <c r="A3" s="4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4"/>
      <c r="K3" s="5" t="s">
        <v>3</v>
      </c>
    </row>
    <row r="4" spans="1:20" ht="18" customHeight="1" x14ac:dyDescent="0.2">
      <c r="A4" s="7"/>
      <c r="B4" s="8"/>
      <c r="C4" s="9"/>
      <c r="D4" s="9"/>
      <c r="E4" s="9"/>
      <c r="F4" s="9"/>
      <c r="G4" s="9"/>
      <c r="H4" s="9"/>
      <c r="I4" s="9"/>
      <c r="J4" s="10"/>
      <c r="K4" s="11"/>
      <c r="M4" s="12"/>
      <c r="N4" s="13"/>
      <c r="O4" s="13"/>
      <c r="P4" s="13"/>
      <c r="Q4" s="13"/>
      <c r="R4" s="13"/>
      <c r="S4" s="13"/>
      <c r="T4" s="13"/>
    </row>
    <row r="5" spans="1:20" ht="26.25" customHeight="1" x14ac:dyDescent="0.2">
      <c r="A5" s="7"/>
      <c r="B5" s="14" t="s">
        <v>4</v>
      </c>
      <c r="C5" s="15" t="s">
        <v>5</v>
      </c>
      <c r="D5" s="16"/>
      <c r="E5" s="16"/>
      <c r="F5" s="16"/>
      <c r="G5" s="16"/>
      <c r="H5" s="16"/>
      <c r="I5" s="17"/>
      <c r="J5" s="14" t="s">
        <v>6</v>
      </c>
      <c r="K5" s="11"/>
    </row>
    <row r="6" spans="1:20" ht="25.5" x14ac:dyDescent="0.2">
      <c r="A6" s="10"/>
      <c r="B6" s="18"/>
      <c r="C6" s="19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18"/>
      <c r="K6" s="8"/>
    </row>
    <row r="7" spans="1:20" ht="7.5" customHeight="1" x14ac:dyDescent="0.2">
      <c r="A7" s="21"/>
      <c r="B7" s="22"/>
      <c r="C7" s="22"/>
      <c r="D7" s="23"/>
      <c r="E7" s="23"/>
      <c r="F7" s="23"/>
      <c r="G7" s="23"/>
      <c r="H7" s="22"/>
      <c r="I7" s="22"/>
      <c r="J7" s="22"/>
      <c r="K7" s="22"/>
    </row>
    <row r="8" spans="1:20" s="28" customFormat="1" ht="42.75" customHeight="1" x14ac:dyDescent="0.2">
      <c r="A8" s="21" t="s">
        <v>14</v>
      </c>
      <c r="B8" s="24">
        <v>32877.9</v>
      </c>
      <c r="C8" s="24">
        <f>D8+E8+F8+G8+H8</f>
        <v>7816.2</v>
      </c>
      <c r="D8" s="25">
        <v>5053.7</v>
      </c>
      <c r="E8" s="25">
        <v>387.4</v>
      </c>
      <c r="F8" s="25">
        <v>44.2</v>
      </c>
      <c r="G8" s="25">
        <v>1512.6</v>
      </c>
      <c r="H8" s="26">
        <v>818.3</v>
      </c>
      <c r="I8" s="27" t="s">
        <v>15</v>
      </c>
      <c r="J8" s="25">
        <f>B8-C8</f>
        <v>25061.7</v>
      </c>
      <c r="K8" s="26">
        <f>C8*100/B8</f>
        <v>23.773416185340302</v>
      </c>
    </row>
    <row r="9" spans="1:20" s="28" customFormat="1" ht="42.75" customHeight="1" x14ac:dyDescent="0.2">
      <c r="A9" s="21">
        <v>2017</v>
      </c>
      <c r="B9" s="24">
        <v>34487.4</v>
      </c>
      <c r="C9" s="24">
        <f>D9+E9+F9+G9+H9+I9</f>
        <v>8310</v>
      </c>
      <c r="D9" s="25">
        <v>5619.8</v>
      </c>
      <c r="E9" s="25">
        <v>304.3</v>
      </c>
      <c r="F9" s="25">
        <v>96.6</v>
      </c>
      <c r="G9" s="25">
        <v>1503.2</v>
      </c>
      <c r="H9" s="26">
        <v>776.6</v>
      </c>
      <c r="I9" s="26">
        <v>9.5</v>
      </c>
      <c r="J9" s="25">
        <f>B9-C9</f>
        <v>26177.4</v>
      </c>
      <c r="K9" s="26">
        <f>C9*100/B9</f>
        <v>24.095756711146677</v>
      </c>
    </row>
    <row r="10" spans="1:20" s="28" customFormat="1" ht="42.75" customHeight="1" x14ac:dyDescent="0.2">
      <c r="A10" s="29">
        <v>2018</v>
      </c>
      <c r="B10" s="24">
        <v>35740.6</v>
      </c>
      <c r="C10" s="24">
        <f>D10+E10+F10+G10+H10+I10</f>
        <v>8880.6</v>
      </c>
      <c r="D10" s="25">
        <v>6083.9</v>
      </c>
      <c r="E10" s="25">
        <v>364.3</v>
      </c>
      <c r="F10" s="25">
        <v>144.1</v>
      </c>
      <c r="G10" s="25">
        <v>1494.1</v>
      </c>
      <c r="H10" s="26">
        <v>757.7</v>
      </c>
      <c r="I10" s="26">
        <v>36.5</v>
      </c>
      <c r="J10" s="25">
        <f>B10-C10</f>
        <v>26860</v>
      </c>
      <c r="K10" s="26">
        <f>C10*100/B10</f>
        <v>24.84737245597444</v>
      </c>
    </row>
    <row r="11" spans="1:20" s="28" customFormat="1" ht="42.75" customHeight="1" x14ac:dyDescent="0.2">
      <c r="A11" s="30">
        <v>2019</v>
      </c>
      <c r="B11" s="24">
        <v>38938.6</v>
      </c>
      <c r="C11" s="24">
        <f>D11+E11+F11+G11+H11+I11</f>
        <v>6895.9</v>
      </c>
      <c r="D11" s="25">
        <v>3947.1</v>
      </c>
      <c r="E11" s="25">
        <v>449</v>
      </c>
      <c r="F11" s="25">
        <v>182.7</v>
      </c>
      <c r="G11" s="25">
        <v>1484.8</v>
      </c>
      <c r="H11" s="26">
        <v>791.4</v>
      </c>
      <c r="I11" s="26">
        <v>40.9</v>
      </c>
      <c r="J11" s="25">
        <f>B11-C11</f>
        <v>32042.699999999997</v>
      </c>
      <c r="K11" s="26">
        <f>C11*100/B11</f>
        <v>17.709676259547084</v>
      </c>
    </row>
    <row r="12" spans="1:20" s="28" customFormat="1" ht="42.75" customHeight="1" x14ac:dyDescent="0.2">
      <c r="A12" s="30" t="s">
        <v>16</v>
      </c>
      <c r="B12" s="24">
        <v>29174.3</v>
      </c>
      <c r="C12" s="24">
        <f>D12+E12+F12+G12+H12+I12</f>
        <v>7473.2000000000007</v>
      </c>
      <c r="D12" s="25">
        <v>4555.8</v>
      </c>
      <c r="E12" s="25">
        <v>362</v>
      </c>
      <c r="F12" s="25">
        <v>238.5</v>
      </c>
      <c r="G12" s="25">
        <v>1475.7</v>
      </c>
      <c r="H12" s="26">
        <v>781.1</v>
      </c>
      <c r="I12" s="26">
        <v>60.1</v>
      </c>
      <c r="J12" s="25">
        <f>B12-C12</f>
        <v>21701.1</v>
      </c>
      <c r="K12" s="26">
        <f>C12*100/B12</f>
        <v>25.615696006416609</v>
      </c>
    </row>
    <row r="13" spans="1:20" ht="9.1999999999999993" customHeight="1" x14ac:dyDescent="0.2">
      <c r="A13" s="31"/>
      <c r="B13" s="32"/>
      <c r="C13" s="32"/>
      <c r="D13" s="33"/>
      <c r="E13" s="33"/>
      <c r="F13" s="33"/>
      <c r="G13" s="33"/>
      <c r="H13" s="32"/>
      <c r="I13" s="32"/>
      <c r="J13" s="32"/>
      <c r="K13" s="32"/>
    </row>
    <row r="14" spans="1:20" ht="9.1999999999999993" customHeigh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20" ht="12.95" customHeight="1" x14ac:dyDescent="0.2">
      <c r="A15" s="35" t="s">
        <v>17</v>
      </c>
      <c r="B15" s="34"/>
      <c r="C15" s="34"/>
      <c r="D15" s="34"/>
      <c r="E15" s="34"/>
      <c r="F15" s="34"/>
      <c r="G15" s="36"/>
      <c r="H15" s="36"/>
      <c r="I15" s="34"/>
      <c r="J15" s="34"/>
      <c r="L15" s="37"/>
      <c r="M15" s="37"/>
      <c r="N15" s="37"/>
      <c r="O15" s="37"/>
      <c r="P15" s="37"/>
    </row>
    <row r="16" spans="1:20" ht="12.95" customHeight="1" x14ac:dyDescent="0.2">
      <c r="A16" s="38" t="s">
        <v>18</v>
      </c>
      <c r="B16" s="34"/>
      <c r="C16" s="34"/>
      <c r="D16" s="34"/>
      <c r="E16" s="34"/>
      <c r="F16" s="34"/>
      <c r="G16" s="36"/>
      <c r="H16" s="34"/>
      <c r="I16" s="34"/>
      <c r="J16" s="34"/>
      <c r="L16" s="37"/>
      <c r="M16" s="37"/>
      <c r="N16" s="37"/>
      <c r="O16" s="37"/>
      <c r="P16" s="37"/>
    </row>
    <row r="17" spans="1:7" ht="12.95" customHeight="1" x14ac:dyDescent="0.2">
      <c r="A17" t="s">
        <v>19</v>
      </c>
      <c r="G17" s="36"/>
    </row>
    <row r="20" spans="1:7" x14ac:dyDescent="0.2">
      <c r="D20" s="28"/>
      <c r="E20" s="28"/>
      <c r="F20" s="28"/>
      <c r="G20" s="28"/>
    </row>
    <row r="21" spans="1:7" x14ac:dyDescent="0.2">
      <c r="D21" s="28"/>
      <c r="E21" s="28"/>
      <c r="F21" s="28"/>
    </row>
  </sheetData>
  <mergeCells count="7">
    <mergeCell ref="A1:K2"/>
    <mergeCell ref="A3:A6"/>
    <mergeCell ref="B3:J4"/>
    <mergeCell ref="K3:K6"/>
    <mergeCell ref="B5:B6"/>
    <mergeCell ref="C5:I5"/>
    <mergeCell ref="J5:J6"/>
  </mergeCells>
  <pageMargins left="0.74803149606299213" right="0.74803149606299213" top="0.98425196850393704" bottom="0.984251968503937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2021-10-21T18:59:57Z</cp:lastPrinted>
  <dcterms:created xsi:type="dcterms:W3CDTF">2021-10-21T18:59:16Z</dcterms:created>
  <dcterms:modified xsi:type="dcterms:W3CDTF">2021-10-21T19:00:12Z</dcterms:modified>
</cp:coreProperties>
</file>