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04" sheetId="7" r:id="rId1"/>
  </sheets>
  <definedNames>
    <definedName name="_xlnm.Print_Area" localSheetId="0">'341-04'!$A$1:$D$101</definedName>
    <definedName name="_xlnm.Print_Titles" localSheetId="0">'341-04'!$1:$7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7" l="1"/>
  <c r="C89" i="7"/>
  <c r="B89" i="7"/>
  <c r="D84" i="7"/>
  <c r="D83" i="7" s="1"/>
  <c r="C84" i="7"/>
  <c r="C83" i="7" s="1"/>
  <c r="B84" i="7"/>
  <c r="B83" i="7"/>
  <c r="D80" i="7"/>
  <c r="C80" i="7"/>
  <c r="B80" i="7"/>
  <c r="D76" i="7"/>
  <c r="C76" i="7"/>
  <c r="B76" i="7"/>
  <c r="D72" i="7"/>
  <c r="D71" i="7" s="1"/>
  <c r="C72" i="7"/>
  <c r="C71" i="7" s="1"/>
  <c r="C70" i="7" s="1"/>
  <c r="C68" i="7" s="1"/>
  <c r="B72" i="7"/>
  <c r="B71" i="7"/>
  <c r="B70" i="7" s="1"/>
  <c r="B68" i="7" s="1"/>
  <c r="D63" i="7"/>
  <c r="C63" i="7"/>
  <c r="B63" i="7"/>
  <c r="D59" i="7"/>
  <c r="C59" i="7"/>
  <c r="C57" i="7" s="1"/>
  <c r="C13" i="7" s="1"/>
  <c r="C10" i="7" s="1"/>
  <c r="B59" i="7"/>
  <c r="B57" i="7" s="1"/>
  <c r="B50" i="7" s="1"/>
  <c r="D57" i="7"/>
  <c r="D53" i="7"/>
  <c r="D51" i="7" s="1"/>
  <c r="D50" i="7" s="1"/>
  <c r="C53" i="7"/>
  <c r="B53" i="7"/>
  <c r="C51" i="7"/>
  <c r="C50" i="7" s="1"/>
  <c r="B51" i="7"/>
  <c r="D38" i="7"/>
  <c r="D13" i="7" s="1"/>
  <c r="D10" i="7" s="1"/>
  <c r="C38" i="7"/>
  <c r="B38" i="7"/>
  <c r="B25" i="7" s="1"/>
  <c r="D26" i="7"/>
  <c r="C26" i="7"/>
  <c r="B26" i="7"/>
  <c r="C25" i="7"/>
  <c r="D20" i="7"/>
  <c r="C20" i="7"/>
  <c r="C14" i="7" s="1"/>
  <c r="B20" i="7"/>
  <c r="D15" i="7"/>
  <c r="C15" i="7"/>
  <c r="B15" i="7"/>
  <c r="B14" i="7" s="1"/>
  <c r="D14" i="7"/>
  <c r="B12" i="7"/>
  <c r="B9" i="7" s="1"/>
  <c r="B8" i="7" l="1"/>
  <c r="B95" i="7" s="1"/>
  <c r="B13" i="7"/>
  <c r="B10" i="7" s="1"/>
  <c r="D25" i="7"/>
  <c r="D70" i="7"/>
  <c r="D68" i="7" s="1"/>
  <c r="D12" i="7"/>
  <c r="B11" i="7"/>
  <c r="C12" i="7"/>
  <c r="C11" i="7" l="1"/>
  <c r="C9" i="7"/>
  <c r="C8" i="7" s="1"/>
  <c r="C95" i="7" s="1"/>
  <c r="D11" i="7"/>
  <c r="D9" i="7"/>
  <c r="D8" i="7" s="1"/>
  <c r="D95" i="7" s="1"/>
</calcChain>
</file>

<file path=xl/sharedStrings.xml><?xml version="1.0" encoding="utf-8"?>
<sst xmlns="http://schemas.openxmlformats.org/spreadsheetml/2006/main" count="100" uniqueCount="80">
  <si>
    <t>Cuadro 4.  RESUMEN DE LOS COMPONENTES NORMALIZADOS DE LA BALANZA</t>
  </si>
  <si>
    <t>Partida</t>
  </si>
  <si>
    <t>Resumen de los componentes normalizados</t>
  </si>
  <si>
    <t>(en millones de balboas)</t>
  </si>
  <si>
    <t>0.0 Cuando la cantidad es menor a la mitad de la unidad o fracción decimal adoptada para la expresión del dato.</t>
  </si>
  <si>
    <t>n.i.o.p. No incluida en otra partida.</t>
  </si>
  <si>
    <t>(P) Cifras preliminares.</t>
  </si>
  <si>
    <t>2018 (P)</t>
  </si>
  <si>
    <t xml:space="preserve">  I.  Cuenta corriente</t>
  </si>
  <si>
    <t>Exportación de bienes, servicios, renta y transferencias</t>
  </si>
  <si>
    <t>Importación de bienes, servicios, renta y transferencias</t>
  </si>
  <si>
    <t>Exportación de bienes, servicios y renta (netos)</t>
  </si>
  <si>
    <t>Exportación de bienes, servicios y renta</t>
  </si>
  <si>
    <t>Importación de bienes, servicios y renta</t>
  </si>
  <si>
    <t>A.  Bienes (netos)</t>
  </si>
  <si>
    <t>Bienes (crédito)</t>
  </si>
  <si>
    <t>1.  Mercancías  generales</t>
  </si>
  <si>
    <t>2.  Bienes para transformación</t>
  </si>
  <si>
    <t>3.  Reparaciones de bienes</t>
  </si>
  <si>
    <t>4.  Bienes adquiridos en puertos por medios de transporte</t>
  </si>
  <si>
    <t>Bienes (débito)</t>
  </si>
  <si>
    <t>B.  Servicios (netos)</t>
  </si>
  <si>
    <t>Servicios (crédito)</t>
  </si>
  <si>
    <t>1.  Transportes</t>
  </si>
  <si>
    <t>2.  Viajes</t>
  </si>
  <si>
    <t>3.  Servicios de comunicaciones</t>
  </si>
  <si>
    <t>4.  Servicios de construcción</t>
  </si>
  <si>
    <t>5.  Servicios de seguros</t>
  </si>
  <si>
    <t>6.  Servicios financieros</t>
  </si>
  <si>
    <t>7.  Servicios de informática y de información</t>
  </si>
  <si>
    <t>8.  Regalías y derechos de licencia</t>
  </si>
  <si>
    <t>9.  Otros servicios empresariales</t>
  </si>
  <si>
    <t>10. Servicios culturales, personales y recreativos</t>
  </si>
  <si>
    <t>11. Servicios del Gobierno, n.i.o.p.</t>
  </si>
  <si>
    <t>Servicios (débito)</t>
  </si>
  <si>
    <t>C.  Renta (neta)</t>
  </si>
  <si>
    <t>Renta (crédito)</t>
  </si>
  <si>
    <t>1.  Remuneración de empleados</t>
  </si>
  <si>
    <t>2.  Renta de la inversión</t>
  </si>
  <si>
    <t>2.1  Inversión directa</t>
  </si>
  <si>
    <t>2.2  Inversión de cartera</t>
  </si>
  <si>
    <t>2.3  Otra inversión</t>
  </si>
  <si>
    <t>Renta (débito)</t>
  </si>
  <si>
    <t>D.  Transferencias corrientes (netas)</t>
  </si>
  <si>
    <t>Transferencias corrientes (crédito)</t>
  </si>
  <si>
    <t>Transferencias corrientes (débito)</t>
  </si>
  <si>
    <t>1.  Gobierno general</t>
  </si>
  <si>
    <t>2.  Otros sectores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</si>
  <si>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</si>
  <si>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</si>
  <si>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</si>
  <si>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</si>
  <si>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</si>
  <si>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1.1.1  Acciones y participaciones de capital</t>
  </si>
  <si>
    <t>1.1.2  Utilidades reinvertidas</t>
  </si>
  <si>
    <t>1.1.3  Otro capital</t>
  </si>
  <si>
    <t>1.2  En la economía declarante</t>
  </si>
  <si>
    <t>1.2.1  Acciones y participaciones de capital</t>
  </si>
  <si>
    <t>1.2.2  Utilidades reinvertidas</t>
  </si>
  <si>
    <t>1.2.3  Otro capital</t>
  </si>
  <si>
    <t>2.  Inversión de cartera</t>
  </si>
  <si>
    <t>2.1  Activos</t>
  </si>
  <si>
    <t>2.2  Pasivos</t>
  </si>
  <si>
    <t>3.  Otra inversión</t>
  </si>
  <si>
    <t>3.1  Activos</t>
  </si>
  <si>
    <t>3.1.1  Créditos comerciales</t>
  </si>
  <si>
    <t>3.1.2  Préstamos</t>
  </si>
  <si>
    <t>3.1.3  Moneda y depósitos</t>
  </si>
  <si>
    <t>3.1.4  Otros activos</t>
  </si>
  <si>
    <t>3.2  Pasivos</t>
  </si>
  <si>
    <t>3.2.1  Créditos comerciales</t>
  </si>
  <si>
    <t>3.2.2  Préstamos</t>
  </si>
  <si>
    <t>3.2.3  Moneda y depósitos</t>
  </si>
  <si>
    <t>3.2.4  Otros pasivos</t>
  </si>
  <si>
    <t>4.  Activos de reserva</t>
  </si>
  <si>
    <t>III.  Errores y omisiones netos</t>
  </si>
  <si>
    <t>2019 (P)</t>
  </si>
  <si>
    <t>2020 (P)</t>
  </si>
  <si>
    <t>DE PAGOS DE PANAMÁ, SEGÚN PARTIDA: AÑOS 2018-20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</si>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</sst>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4" fontId="2" fillId="4" borderId="11" xfId="0" applyNumberFormat="1" applyFont="1" applyFill="1" applyBorder="1" applyAlignment="1" applyProtection="1">
      <alignment horizontal="right"/>
    </xf>
    <xf numFmtId="164" fontId="2" fillId="4" borderId="12" xfId="0" applyNumberFormat="1" applyFont="1" applyFill="1" applyBorder="1" applyAlignment="1" applyProtection="1">
      <alignment horizontal="right"/>
    </xf>
    <xf numFmtId="164" fontId="2" fillId="2" borderId="4" xfId="0" applyNumberFormat="1" applyFont="1" applyFill="1" applyBorder="1" applyAlignment="1" applyProtection="1">
      <alignment horizontal="left" indent="3"/>
    </xf>
    <xf numFmtId="164" fontId="2" fillId="2" borderId="4" xfId="0" applyNumberFormat="1" applyFont="1" applyFill="1" applyBorder="1" applyAlignment="1" applyProtection="1">
      <alignment horizontal="left" indent="5"/>
    </xf>
    <xf numFmtId="164" fontId="2" fillId="2" borderId="4" xfId="0" applyNumberFormat="1" applyFont="1" applyFill="1" applyBorder="1" applyAlignment="1" applyProtection="1">
      <alignment horizontal="left" indent="6"/>
    </xf>
    <xf numFmtId="164" fontId="2" fillId="2" borderId="4" xfId="0" applyNumberFormat="1" applyFont="1" applyFill="1" applyBorder="1" applyAlignment="1" applyProtection="1">
      <alignment horizontal="left" indent="7"/>
    </xf>
    <xf numFmtId="164" fontId="2" fillId="2" borderId="4" xfId="0" applyNumberFormat="1" applyFont="1" applyFill="1" applyBorder="1" applyAlignment="1" applyProtection="1">
      <alignment horizontal="left" indent="9"/>
    </xf>
    <xf numFmtId="164" fontId="2" fillId="2" borderId="4" xfId="0" applyNumberFormat="1" applyFont="1" applyFill="1" applyBorder="1" applyAlignment="1" applyProtection="1">
      <alignment horizontal="left" indent="10"/>
    </xf>
    <xf numFmtId="164" fontId="2" fillId="2" borderId="4" xfId="0" applyNumberFormat="1" applyFont="1" applyFill="1" applyBorder="1" applyAlignment="1" applyProtection="1">
      <alignment horizontal="left" indent="11"/>
    </xf>
    <xf numFmtId="0" fontId="2" fillId="0" borderId="1" xfId="0" applyFont="1" applyBorder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4" borderId="0" xfId="0" applyNumberFormat="1" applyFont="1" applyFill="1" applyBorder="1"/>
    <xf numFmtId="0" fontId="2" fillId="2" borderId="7" xfId="0" applyNumberFormat="1" applyFont="1" applyFill="1" applyBorder="1"/>
    <xf numFmtId="0" fontId="2" fillId="4" borderId="13" xfId="0" applyNumberFormat="1" applyFont="1" applyFill="1" applyBorder="1" applyAlignment="1" applyProtection="1"/>
    <xf numFmtId="0" fontId="2" fillId="2" borderId="5" xfId="0" applyNumberFormat="1" applyFont="1" applyFill="1" applyBorder="1" applyAlignment="1"/>
    <xf numFmtId="164" fontId="2" fillId="2" borderId="4" xfId="0" applyNumberFormat="1" applyFont="1" applyFill="1" applyBorder="1" applyAlignment="1" applyProtection="1">
      <alignment horizontal="left"/>
    </xf>
    <xf numFmtId="0" fontId="2" fillId="0" borderId="0" xfId="0" applyFont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4" fillId="4" borderId="11" xfId="0" applyNumberFormat="1" applyFont="1" applyFill="1" applyBorder="1" applyAlignment="1" applyProtection="1">
      <alignment horizontal="right"/>
    </xf>
    <xf numFmtId="164" fontId="4" fillId="4" borderId="12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2.28515625" style="21" customWidth="1"/>
    <col min="2" max="4" width="13.7109375" style="21" customWidth="1"/>
    <col min="5" max="16384" width="11.42578125" style="21"/>
  </cols>
  <sheetData>
    <row r="1" spans="1:4" ht="12.75" customHeight="1" x14ac:dyDescent="0.2">
      <c r="A1" s="26" t="s">
        <v>0</v>
      </c>
      <c r="B1" s="26"/>
      <c r="C1" s="26"/>
      <c r="D1" s="26"/>
    </row>
    <row r="2" spans="1:4" ht="12.75" customHeight="1" x14ac:dyDescent="0.2">
      <c r="A2" s="27" t="s">
        <v>78</v>
      </c>
      <c r="B2" s="27"/>
      <c r="C2" s="27"/>
      <c r="D2" s="27"/>
    </row>
    <row r="3" spans="1:4" ht="6" customHeight="1" x14ac:dyDescent="0.2"/>
    <row r="4" spans="1:4" ht="12.75" customHeight="1" x14ac:dyDescent="0.2">
      <c r="A4" s="28" t="s">
        <v>1</v>
      </c>
      <c r="B4" s="31" t="s">
        <v>2</v>
      </c>
      <c r="C4" s="32"/>
      <c r="D4" s="32"/>
    </row>
    <row r="5" spans="1:4" ht="12.75" customHeight="1" x14ac:dyDescent="0.2">
      <c r="A5" s="29"/>
      <c r="B5" s="33" t="s">
        <v>3</v>
      </c>
      <c r="C5" s="34"/>
      <c r="D5" s="34"/>
    </row>
    <row r="6" spans="1:4" ht="12.75" customHeight="1" x14ac:dyDescent="0.2">
      <c r="A6" s="30"/>
      <c r="B6" s="1" t="s">
        <v>7</v>
      </c>
      <c r="C6" s="1" t="s">
        <v>76</v>
      </c>
      <c r="D6" s="2" t="s">
        <v>77</v>
      </c>
    </row>
    <row r="7" spans="1:4" ht="6" customHeight="1" x14ac:dyDescent="0.2">
      <c r="A7" s="12"/>
      <c r="B7" s="13"/>
      <c r="C7" s="13"/>
      <c r="D7" s="14"/>
    </row>
    <row r="8" spans="1:4" ht="14.1" customHeight="1" x14ac:dyDescent="0.2">
      <c r="A8" s="20" t="s">
        <v>8</v>
      </c>
      <c r="B8" s="22">
        <f>SUM(B9:B10)</f>
        <v>-4949.5011633599934</v>
      </c>
      <c r="C8" s="22">
        <f>SUM(C9:C10)</f>
        <v>-3329.3134196699975</v>
      </c>
      <c r="D8" s="23">
        <f>SUM(D9:D10)</f>
        <v>1201.7696678200009</v>
      </c>
    </row>
    <row r="9" spans="1:4" ht="13.35" customHeight="1" x14ac:dyDescent="0.2">
      <c r="A9" s="5" t="s">
        <v>9</v>
      </c>
      <c r="B9" s="3">
        <f>SUM(B12+B64)</f>
        <v>31198.341633490003</v>
      </c>
      <c r="C9" s="3">
        <f t="shared" ref="C9:D10" si="0">SUM(C12+C64)</f>
        <v>31250.623990079999</v>
      </c>
      <c r="D9" s="4">
        <f t="shared" si="0"/>
        <v>21985.89719001</v>
      </c>
    </row>
    <row r="10" spans="1:4" ht="13.35" customHeight="1" x14ac:dyDescent="0.2">
      <c r="A10" s="5" t="s">
        <v>10</v>
      </c>
      <c r="B10" s="3">
        <f>SUM(B13+B65)</f>
        <v>-36147.842796849996</v>
      </c>
      <c r="C10" s="3">
        <f t="shared" si="0"/>
        <v>-34579.937409749997</v>
      </c>
      <c r="D10" s="4">
        <f t="shared" si="0"/>
        <v>-20784.12752219</v>
      </c>
    </row>
    <row r="11" spans="1:4" ht="14.1" customHeight="1" x14ac:dyDescent="0.2">
      <c r="A11" s="5" t="s">
        <v>11</v>
      </c>
      <c r="B11" s="22">
        <f>SUM(B12:B13)</f>
        <v>-4879.292363359993</v>
      </c>
      <c r="C11" s="22">
        <f t="shared" ref="C11:D11" si="1">SUM(C12:C13)</f>
        <v>-3297.9802136699982</v>
      </c>
      <c r="D11" s="23">
        <f t="shared" si="1"/>
        <v>1070.2530804199996</v>
      </c>
    </row>
    <row r="12" spans="1:4" ht="13.35" customHeight="1" x14ac:dyDescent="0.2">
      <c r="A12" s="5" t="s">
        <v>12</v>
      </c>
      <c r="B12" s="3">
        <f>SUM(B15+B26+B51)</f>
        <v>30279.737433490001</v>
      </c>
      <c r="C12" s="3">
        <f t="shared" ref="C12:D12" si="2">SUM(C15+C26+C51)</f>
        <v>30274.970283079998</v>
      </c>
      <c r="D12" s="4">
        <f t="shared" si="2"/>
        <v>21236.854749819999</v>
      </c>
    </row>
    <row r="13" spans="1:4" ht="13.35" customHeight="1" x14ac:dyDescent="0.2">
      <c r="A13" s="5" t="s">
        <v>13</v>
      </c>
      <c r="B13" s="3">
        <f>SUM(B20+B38+B57)</f>
        <v>-35159.029796849994</v>
      </c>
      <c r="C13" s="3">
        <f t="shared" ref="C13:D13" si="3">SUM(C20+C38+C57)</f>
        <v>-33572.950496749996</v>
      </c>
      <c r="D13" s="4">
        <f t="shared" si="3"/>
        <v>-20166.601669399999</v>
      </c>
    </row>
    <row r="14" spans="1:4" ht="14.1" customHeight="1" x14ac:dyDescent="0.2">
      <c r="A14" s="5" t="s">
        <v>14</v>
      </c>
      <c r="B14" s="22">
        <f>SUM(B15+B20)</f>
        <v>-10615.743677019995</v>
      </c>
      <c r="C14" s="22">
        <f t="shared" ref="C14:D14" si="4">SUM(C15+C20)</f>
        <v>-9046.6109009999946</v>
      </c>
      <c r="D14" s="23">
        <f t="shared" si="4"/>
        <v>-4107.0851923099981</v>
      </c>
    </row>
    <row r="15" spans="1:4" ht="12.75" customHeight="1" x14ac:dyDescent="0.2">
      <c r="A15" s="7" t="s">
        <v>15</v>
      </c>
      <c r="B15" s="22">
        <f>SUM(B16:B19)</f>
        <v>13350.224826600001</v>
      </c>
      <c r="C15" s="22">
        <f>SUM(C16:C19)</f>
        <v>13212.420975000003</v>
      </c>
      <c r="D15" s="23">
        <f>SUM(D16:D19)</f>
        <v>10239.992027150001</v>
      </c>
    </row>
    <row r="16" spans="1:4" ht="12.75" customHeight="1" x14ac:dyDescent="0.2">
      <c r="A16" s="8" t="s">
        <v>16</v>
      </c>
      <c r="B16" s="3">
        <v>10942.324345950001</v>
      </c>
      <c r="C16" s="3">
        <v>10716.037062000003</v>
      </c>
      <c r="D16" s="4">
        <v>9350.1685238000009</v>
      </c>
    </row>
    <row r="17" spans="1:4" ht="12.75" customHeight="1" x14ac:dyDescent="0.2">
      <c r="A17" s="8" t="s">
        <v>17</v>
      </c>
      <c r="B17" s="3">
        <v>0</v>
      </c>
      <c r="C17" s="3">
        <v>0</v>
      </c>
      <c r="D17" s="4">
        <v>0</v>
      </c>
    </row>
    <row r="18" spans="1:4" ht="12.75" customHeight="1" x14ac:dyDescent="0.2">
      <c r="A18" s="8" t="s">
        <v>18</v>
      </c>
      <c r="B18" s="3">
        <v>16.424600000000002</v>
      </c>
      <c r="C18" s="3">
        <v>16.399999999999999</v>
      </c>
      <c r="D18" s="4">
        <v>14.5</v>
      </c>
    </row>
    <row r="19" spans="1:4" ht="12.75" customHeight="1" x14ac:dyDescent="0.2">
      <c r="A19" s="8" t="s">
        <v>19</v>
      </c>
      <c r="B19" s="3">
        <v>2391.4758806499999</v>
      </c>
      <c r="C19" s="3">
        <v>2479.983913</v>
      </c>
      <c r="D19" s="4">
        <v>875.32350335000001</v>
      </c>
    </row>
    <row r="20" spans="1:4" ht="12.75" customHeight="1" x14ac:dyDescent="0.2">
      <c r="A20" s="7" t="s">
        <v>20</v>
      </c>
      <c r="B20" s="22">
        <f>SUM(B21:B24)</f>
        <v>-23965.968503619995</v>
      </c>
      <c r="C20" s="22">
        <f>SUM(C21:C24)</f>
        <v>-22259.031875999997</v>
      </c>
      <c r="D20" s="23">
        <f>SUM(D21:D24)</f>
        <v>-14347.077219459999</v>
      </c>
    </row>
    <row r="21" spans="1:4" ht="12.75" customHeight="1" x14ac:dyDescent="0.2">
      <c r="A21" s="8" t="s">
        <v>16</v>
      </c>
      <c r="B21" s="3">
        <v>-20984.137003619995</v>
      </c>
      <c r="C21" s="3">
        <v>-19299.982457999999</v>
      </c>
      <c r="D21" s="4">
        <v>-13406.99830933</v>
      </c>
    </row>
    <row r="22" spans="1:4" ht="12.75" customHeight="1" x14ac:dyDescent="0.2">
      <c r="A22" s="8" t="s">
        <v>17</v>
      </c>
      <c r="B22" s="3">
        <v>0</v>
      </c>
      <c r="C22" s="3">
        <v>0</v>
      </c>
      <c r="D22" s="4">
        <v>0</v>
      </c>
    </row>
    <row r="23" spans="1:4" ht="12.75" customHeight="1" x14ac:dyDescent="0.2">
      <c r="A23" s="8" t="s">
        <v>18</v>
      </c>
      <c r="B23" s="3">
        <v>-5.3999999999999995</v>
      </c>
      <c r="C23" s="3">
        <v>-6.6277049999999997</v>
      </c>
      <c r="D23" s="4">
        <v>-4.4919680900000003</v>
      </c>
    </row>
    <row r="24" spans="1:4" ht="12.75" customHeight="1" x14ac:dyDescent="0.2">
      <c r="A24" s="8" t="s">
        <v>19</v>
      </c>
      <c r="B24" s="3">
        <v>-2976.4314999999997</v>
      </c>
      <c r="C24" s="3">
        <v>-2952.4217130000002</v>
      </c>
      <c r="D24" s="4">
        <v>-935.58694203999994</v>
      </c>
    </row>
    <row r="25" spans="1:4" ht="14.1" customHeight="1" x14ac:dyDescent="0.2">
      <c r="A25" s="5" t="s">
        <v>21</v>
      </c>
      <c r="B25" s="22">
        <f>SUM(B26+B38)</f>
        <v>9550.8184630800006</v>
      </c>
      <c r="C25" s="22">
        <f>SUM(C26+C38)</f>
        <v>9378.617735359996</v>
      </c>
      <c r="D25" s="23">
        <f t="shared" ref="D25" si="5">SUM(D26+D38)</f>
        <v>6406.8192441599995</v>
      </c>
    </row>
    <row r="26" spans="1:4" ht="12.75" customHeight="1" x14ac:dyDescent="0.2">
      <c r="A26" s="7" t="s">
        <v>22</v>
      </c>
      <c r="B26" s="22">
        <f>SUM(B27:B37)</f>
        <v>14461.026118560001</v>
      </c>
      <c r="C26" s="22">
        <f>SUM(C27:C37)</f>
        <v>14707.734529599997</v>
      </c>
      <c r="D26" s="23">
        <f>SUM(D27:D37)</f>
        <v>9388.4408217599994</v>
      </c>
    </row>
    <row r="27" spans="1:4" ht="12.75" customHeight="1" x14ac:dyDescent="0.2">
      <c r="A27" s="8" t="s">
        <v>23</v>
      </c>
      <c r="B27" s="3">
        <v>6724.9400999999998</v>
      </c>
      <c r="C27" s="3">
        <v>6965.8381579999996</v>
      </c>
      <c r="D27" s="4">
        <v>5400.8516132499999</v>
      </c>
    </row>
    <row r="28" spans="1:4" ht="12.75" customHeight="1" x14ac:dyDescent="0.2">
      <c r="A28" s="8" t="s">
        <v>24</v>
      </c>
      <c r="B28" s="3">
        <v>4617.2242929999993</v>
      </c>
      <c r="C28" s="3">
        <v>4520.2884830000003</v>
      </c>
      <c r="D28" s="4">
        <v>1128.8657189999999</v>
      </c>
    </row>
    <row r="29" spans="1:4" ht="12.75" customHeight="1" x14ac:dyDescent="0.2">
      <c r="A29" s="8" t="s">
        <v>25</v>
      </c>
      <c r="B29" s="3">
        <v>353.63860000000005</v>
      </c>
      <c r="C29" s="3">
        <v>359.85220499999997</v>
      </c>
      <c r="D29" s="4">
        <v>343.71253194999997</v>
      </c>
    </row>
    <row r="30" spans="1:4" ht="12.75" customHeight="1" x14ac:dyDescent="0.2">
      <c r="A30" s="8" t="s">
        <v>26</v>
      </c>
      <c r="B30" s="3">
        <v>0</v>
      </c>
      <c r="C30" s="3">
        <v>0</v>
      </c>
      <c r="D30" s="4">
        <v>0</v>
      </c>
    </row>
    <row r="31" spans="1:4" ht="12.75" customHeight="1" x14ac:dyDescent="0.2">
      <c r="A31" s="8" t="s">
        <v>27</v>
      </c>
      <c r="B31" s="3">
        <v>230.3965</v>
      </c>
      <c r="C31" s="3">
        <v>264.94589999999999</v>
      </c>
      <c r="D31" s="4">
        <v>205.36784952000002</v>
      </c>
    </row>
    <row r="32" spans="1:4" ht="12.75" customHeight="1" x14ac:dyDescent="0.2">
      <c r="A32" s="8" t="s">
        <v>28</v>
      </c>
      <c r="B32" s="3">
        <v>391.98495122999998</v>
      </c>
      <c r="C32" s="3">
        <v>380.23882229999998</v>
      </c>
      <c r="D32" s="4">
        <v>483.79119272000003</v>
      </c>
    </row>
    <row r="33" spans="1:4" ht="12.75" customHeight="1" x14ac:dyDescent="0.2">
      <c r="A33" s="8" t="s">
        <v>29</v>
      </c>
      <c r="B33" s="3">
        <v>34.578600000000002</v>
      </c>
      <c r="C33" s="3">
        <v>34.254564999999999</v>
      </c>
      <c r="D33" s="4">
        <v>40.732359170000002</v>
      </c>
    </row>
    <row r="34" spans="1:4" ht="12.75" customHeight="1" x14ac:dyDescent="0.2">
      <c r="A34" s="8" t="s">
        <v>30</v>
      </c>
      <c r="B34" s="3">
        <v>35.437678269999999</v>
      </c>
      <c r="C34" s="3">
        <v>26.099999999999998</v>
      </c>
      <c r="D34" s="4">
        <v>2.7497188900000005</v>
      </c>
    </row>
    <row r="35" spans="1:4" ht="12.75" customHeight="1" x14ac:dyDescent="0.2">
      <c r="A35" s="8" t="s">
        <v>31</v>
      </c>
      <c r="B35" s="3">
        <v>1948.7922460600003</v>
      </c>
      <c r="C35" s="3">
        <v>2032.7424853</v>
      </c>
      <c r="D35" s="4">
        <v>1725.1268002699999</v>
      </c>
    </row>
    <row r="36" spans="1:4" ht="12.75" customHeight="1" x14ac:dyDescent="0.2">
      <c r="A36" s="8" t="s">
        <v>32</v>
      </c>
      <c r="B36" s="3">
        <v>6.1319999999999997</v>
      </c>
      <c r="C36" s="3">
        <v>7.390028</v>
      </c>
      <c r="D36" s="4">
        <v>4.1482869899999999</v>
      </c>
    </row>
    <row r="37" spans="1:4" ht="12.75" customHeight="1" x14ac:dyDescent="0.2">
      <c r="A37" s="8" t="s">
        <v>33</v>
      </c>
      <c r="B37" s="3">
        <v>117.90114999999999</v>
      </c>
      <c r="C37" s="3">
        <v>116.08388299999999</v>
      </c>
      <c r="D37" s="4">
        <v>53.094750000000005</v>
      </c>
    </row>
    <row r="38" spans="1:4" ht="12.75" customHeight="1" x14ac:dyDescent="0.2">
      <c r="A38" s="7" t="s">
        <v>34</v>
      </c>
      <c r="B38" s="22">
        <f>SUM(B39:B49)</f>
        <v>-4910.2076554800005</v>
      </c>
      <c r="C38" s="22">
        <f>SUM(C39:C49)</f>
        <v>-5329.1167942399998</v>
      </c>
      <c r="D38" s="23">
        <f>SUM(D39:D49)</f>
        <v>-2981.6215775999999</v>
      </c>
    </row>
    <row r="39" spans="1:4" ht="12.75" customHeight="1" x14ac:dyDescent="0.2">
      <c r="A39" s="8" t="s">
        <v>23</v>
      </c>
      <c r="B39" s="3">
        <v>-2041.3535649999999</v>
      </c>
      <c r="C39" s="3">
        <v>-1939.616348</v>
      </c>
      <c r="D39" s="4">
        <v>-1218.1291793</v>
      </c>
    </row>
    <row r="40" spans="1:4" ht="12.75" customHeight="1" x14ac:dyDescent="0.2">
      <c r="A40" s="8" t="s">
        <v>24</v>
      </c>
      <c r="B40" s="3">
        <v>-1184.2671740000001</v>
      </c>
      <c r="C40" s="3">
        <v>-1421.5192569999999</v>
      </c>
      <c r="D40" s="4">
        <v>-466.48533499999996</v>
      </c>
    </row>
    <row r="41" spans="1:4" ht="12.75" customHeight="1" x14ac:dyDescent="0.2">
      <c r="A41" s="8" t="s">
        <v>25</v>
      </c>
      <c r="B41" s="3">
        <v>-34.043300000000002</v>
      </c>
      <c r="C41" s="3">
        <v>-32.618514999999995</v>
      </c>
      <c r="D41" s="4">
        <v>-35.222365760000002</v>
      </c>
    </row>
    <row r="42" spans="1:4" ht="12.75" customHeight="1" x14ac:dyDescent="0.2">
      <c r="A42" s="8" t="s">
        <v>26</v>
      </c>
      <c r="B42" s="3">
        <v>0</v>
      </c>
      <c r="C42" s="3">
        <v>0</v>
      </c>
      <c r="D42" s="4">
        <v>0</v>
      </c>
    </row>
    <row r="43" spans="1:4" ht="12.75" customHeight="1" x14ac:dyDescent="0.2">
      <c r="A43" s="8" t="s">
        <v>27</v>
      </c>
      <c r="B43" s="3">
        <v>-227.29749200000001</v>
      </c>
      <c r="C43" s="3">
        <v>-233.32475099999999</v>
      </c>
      <c r="D43" s="4">
        <v>-146.66322034000001</v>
      </c>
    </row>
    <row r="44" spans="1:4" ht="12.75" customHeight="1" x14ac:dyDescent="0.2">
      <c r="A44" s="8" t="s">
        <v>28</v>
      </c>
      <c r="B44" s="3">
        <v>-459.18462447999997</v>
      </c>
      <c r="C44" s="3">
        <v>-368.46214924000003</v>
      </c>
      <c r="D44" s="4">
        <v>-459.54297919999999</v>
      </c>
    </row>
    <row r="45" spans="1:4" ht="12.75" customHeight="1" x14ac:dyDescent="0.2">
      <c r="A45" s="8" t="s">
        <v>29</v>
      </c>
      <c r="B45" s="3">
        <v>-51.907899999999998</v>
      </c>
      <c r="C45" s="3">
        <v>-51.381719000000011</v>
      </c>
      <c r="D45" s="4">
        <v>-63.085914840000001</v>
      </c>
    </row>
    <row r="46" spans="1:4" ht="12.75" customHeight="1" x14ac:dyDescent="0.2">
      <c r="A46" s="8" t="s">
        <v>30</v>
      </c>
      <c r="B46" s="3">
        <v>-39.4</v>
      </c>
      <c r="C46" s="3">
        <v>-367.3</v>
      </c>
      <c r="D46" s="4">
        <v>-17.899922750000002</v>
      </c>
    </row>
    <row r="47" spans="1:4" ht="12.75" customHeight="1" x14ac:dyDescent="0.2">
      <c r="A47" s="8" t="s">
        <v>31</v>
      </c>
      <c r="B47" s="3">
        <v>-728.01790000000005</v>
      </c>
      <c r="C47" s="3">
        <v>-760.58608299999992</v>
      </c>
      <c r="D47" s="4">
        <v>-490.39352242999996</v>
      </c>
    </row>
    <row r="48" spans="1:4" ht="12.75" customHeight="1" x14ac:dyDescent="0.2">
      <c r="A48" s="8" t="s">
        <v>32</v>
      </c>
      <c r="B48" s="3">
        <v>-32.205400000000004</v>
      </c>
      <c r="C48" s="3">
        <v>-31.950760000000002</v>
      </c>
      <c r="D48" s="4">
        <v>-23.614042769999998</v>
      </c>
    </row>
    <row r="49" spans="1:4" ht="12.75" customHeight="1" x14ac:dyDescent="0.2">
      <c r="A49" s="8" t="s">
        <v>33</v>
      </c>
      <c r="B49" s="3">
        <v>-112.5303</v>
      </c>
      <c r="C49" s="3">
        <v>-122.357212</v>
      </c>
      <c r="D49" s="4">
        <v>-60.585095209999999</v>
      </c>
    </row>
    <row r="50" spans="1:4" ht="14.1" customHeight="1" x14ac:dyDescent="0.2">
      <c r="A50" s="5" t="s">
        <v>35</v>
      </c>
      <c r="B50" s="22">
        <f>SUM(B51+B57)</f>
        <v>-3814.3671494200003</v>
      </c>
      <c r="C50" s="22">
        <f>SUM(C51+C57)</f>
        <v>-3629.9870480300001</v>
      </c>
      <c r="D50" s="23">
        <f t="shared" ref="D50" si="6">SUM(D51+D57)</f>
        <v>-1229.48097143</v>
      </c>
    </row>
    <row r="51" spans="1:4" ht="12.75" customHeight="1" x14ac:dyDescent="0.2">
      <c r="A51" s="7" t="s">
        <v>36</v>
      </c>
      <c r="B51" s="22">
        <f>SUM(B52:B53)</f>
        <v>2468.4864883300002</v>
      </c>
      <c r="C51" s="22">
        <f>SUM(C52:C53)</f>
        <v>2354.8147784799999</v>
      </c>
      <c r="D51" s="23">
        <f t="shared" ref="D51" si="7">SUM(D52:D53)</f>
        <v>1608.4219009099997</v>
      </c>
    </row>
    <row r="52" spans="1:4" ht="12.75" customHeight="1" x14ac:dyDescent="0.2">
      <c r="A52" s="8" t="s">
        <v>37</v>
      </c>
      <c r="B52" s="3">
        <v>81.124099999999999</v>
      </c>
      <c r="C52" s="3">
        <v>87.705297999999999</v>
      </c>
      <c r="D52" s="4">
        <v>57.467236460000002</v>
      </c>
    </row>
    <row r="53" spans="1:4" ht="12.75" customHeight="1" x14ac:dyDescent="0.2">
      <c r="A53" s="8" t="s">
        <v>38</v>
      </c>
      <c r="B53" s="3">
        <f>SUM(B54:B56)</f>
        <v>2387.3623883300002</v>
      </c>
      <c r="C53" s="3">
        <f>SUM(C54:C56)</f>
        <v>2267.10948048</v>
      </c>
      <c r="D53" s="4">
        <f t="shared" ref="D53" si="8">SUM(D54:D56)</f>
        <v>1550.9546644499997</v>
      </c>
    </row>
    <row r="54" spans="1:4" ht="12.75" customHeight="1" x14ac:dyDescent="0.2">
      <c r="A54" s="9" t="s">
        <v>39</v>
      </c>
      <c r="B54" s="3">
        <v>542.58036914000002</v>
      </c>
      <c r="C54" s="3">
        <v>235.66898469000003</v>
      </c>
      <c r="D54" s="4">
        <v>139.07387154</v>
      </c>
    </row>
    <row r="55" spans="1:4" ht="12.75" customHeight="1" x14ac:dyDescent="0.2">
      <c r="A55" s="9" t="s">
        <v>40</v>
      </c>
      <c r="B55" s="3">
        <v>198.67035594999996</v>
      </c>
      <c r="C55" s="3">
        <v>330.13119468999997</v>
      </c>
      <c r="D55" s="4">
        <v>303.72932918999999</v>
      </c>
    </row>
    <row r="56" spans="1:4" ht="12.75" customHeight="1" x14ac:dyDescent="0.2">
      <c r="A56" s="9" t="s">
        <v>41</v>
      </c>
      <c r="B56" s="3">
        <v>1646.1116632400001</v>
      </c>
      <c r="C56" s="3">
        <v>1701.3093011000001</v>
      </c>
      <c r="D56" s="4">
        <v>1108.1514637199998</v>
      </c>
    </row>
    <row r="57" spans="1:4" ht="12.75" customHeight="1" x14ac:dyDescent="0.2">
      <c r="A57" s="7" t="s">
        <v>42</v>
      </c>
      <c r="B57" s="22">
        <f>SUM(B58:B59)</f>
        <v>-6282.8536377500004</v>
      </c>
      <c r="C57" s="22">
        <f>SUM(C58:C59)</f>
        <v>-5984.80182651</v>
      </c>
      <c r="D57" s="23">
        <f t="shared" ref="D57" si="9">SUM(D58:D59)</f>
        <v>-2837.9028723399997</v>
      </c>
    </row>
    <row r="58" spans="1:4" ht="12.75" customHeight="1" x14ac:dyDescent="0.2">
      <c r="A58" s="8" t="s">
        <v>37</v>
      </c>
      <c r="B58" s="3">
        <v>-2.7249999999999996</v>
      </c>
      <c r="C58" s="3">
        <v>-3.0110000000000001</v>
      </c>
      <c r="D58" s="4">
        <v>-2.5520299999999998</v>
      </c>
    </row>
    <row r="59" spans="1:4" ht="12.75" customHeight="1" x14ac:dyDescent="0.2">
      <c r="A59" s="8" t="s">
        <v>38</v>
      </c>
      <c r="B59" s="3">
        <f>SUM(B60:B62)</f>
        <v>-6280.1286377500001</v>
      </c>
      <c r="C59" s="3">
        <f>SUM(C60:C62)</f>
        <v>-5981.7908265099995</v>
      </c>
      <c r="D59" s="4">
        <f t="shared" ref="D59" si="10">SUM(D60:D62)</f>
        <v>-2835.3508423399999</v>
      </c>
    </row>
    <row r="60" spans="1:4" ht="12.75" customHeight="1" x14ac:dyDescent="0.2">
      <c r="A60" s="9" t="s">
        <v>39</v>
      </c>
      <c r="B60" s="3">
        <v>-3829.9509953999996</v>
      </c>
      <c r="C60" s="3">
        <v>-3370.4740995899997</v>
      </c>
      <c r="D60" s="4">
        <v>-465.02323547000003</v>
      </c>
    </row>
    <row r="61" spans="1:4" ht="12.75" customHeight="1" x14ac:dyDescent="0.2">
      <c r="A61" s="9" t="s">
        <v>40</v>
      </c>
      <c r="B61" s="3">
        <v>-848.82238715999995</v>
      </c>
      <c r="C61" s="3">
        <v>-912.59629375000009</v>
      </c>
      <c r="D61" s="4">
        <v>-1039.7418566200001</v>
      </c>
    </row>
    <row r="62" spans="1:4" ht="12.75" customHeight="1" x14ac:dyDescent="0.2">
      <c r="A62" s="9" t="s">
        <v>41</v>
      </c>
      <c r="B62" s="3">
        <v>-1601.35525519</v>
      </c>
      <c r="C62" s="3">
        <v>-1698.72043317</v>
      </c>
      <c r="D62" s="4">
        <v>-1330.58575025</v>
      </c>
    </row>
    <row r="63" spans="1:4" ht="14.1" customHeight="1" x14ac:dyDescent="0.2">
      <c r="A63" s="5" t="s">
        <v>43</v>
      </c>
      <c r="B63" s="22">
        <f>SUM(B64:B65)</f>
        <v>-70.20880000000011</v>
      </c>
      <c r="C63" s="22">
        <f>SUM(C64:C65)</f>
        <v>-31.333206000000132</v>
      </c>
      <c r="D63" s="23">
        <f>SUM(D64:D65)</f>
        <v>131.51658739999993</v>
      </c>
    </row>
    <row r="64" spans="1:4" ht="12.75" customHeight="1" x14ac:dyDescent="0.2">
      <c r="A64" s="7" t="s">
        <v>44</v>
      </c>
      <c r="B64" s="3">
        <v>918.60419999999988</v>
      </c>
      <c r="C64" s="3">
        <v>975.65370699999983</v>
      </c>
      <c r="D64" s="4">
        <v>749.04244018999998</v>
      </c>
    </row>
    <row r="65" spans="1:4" ht="12.75" customHeight="1" x14ac:dyDescent="0.2">
      <c r="A65" s="7" t="s">
        <v>45</v>
      </c>
      <c r="B65" s="3">
        <v>-988.81299999999999</v>
      </c>
      <c r="C65" s="3">
        <v>-1006.986913</v>
      </c>
      <c r="D65" s="4">
        <v>-617.52585279000004</v>
      </c>
    </row>
    <row r="66" spans="1:4" ht="12.75" customHeight="1" x14ac:dyDescent="0.2">
      <c r="A66" s="8" t="s">
        <v>46</v>
      </c>
      <c r="B66" s="3">
        <v>0</v>
      </c>
      <c r="C66" s="3">
        <v>0</v>
      </c>
      <c r="D66" s="4">
        <v>0</v>
      </c>
    </row>
    <row r="67" spans="1:4" ht="12.75" customHeight="1" x14ac:dyDescent="0.2">
      <c r="A67" s="8" t="s">
        <v>47</v>
      </c>
      <c r="B67" s="3">
        <v>157.07810000000001</v>
      </c>
      <c r="C67" s="3">
        <v>198.60230299999998</v>
      </c>
      <c r="D67" s="4">
        <v>136.50843400000002</v>
      </c>
    </row>
    <row r="68" spans="1:4" ht="14.1" customHeight="1" x14ac:dyDescent="0.2">
      <c r="A68" s="20" t="s">
        <v>48</v>
      </c>
      <c r="B68" s="22">
        <f>SUM(B69:B70)</f>
        <v>6118.3019323700009</v>
      </c>
      <c r="C68" s="22">
        <f>SUM(C69:C70)</f>
        <v>4741.2617720499984</v>
      </c>
      <c r="D68" s="23">
        <f t="shared" ref="D68" si="11">SUM(D69:D70)</f>
        <v>-1553.7143730400012</v>
      </c>
    </row>
    <row r="69" spans="1:4" ht="14.1" customHeight="1" x14ac:dyDescent="0.2">
      <c r="A69" s="5" t="s">
        <v>49</v>
      </c>
      <c r="B69" s="3">
        <v>22.650299999999998</v>
      </c>
      <c r="C69" s="3">
        <v>22.118534999999998</v>
      </c>
      <c r="D69" s="4">
        <v>11.094356999999999</v>
      </c>
    </row>
    <row r="70" spans="1:4" ht="14.1" customHeight="1" x14ac:dyDescent="0.2">
      <c r="A70" s="5" t="s">
        <v>50</v>
      </c>
      <c r="B70" s="22">
        <f>SUM(B71+B80+B83+B94)</f>
        <v>6095.6516323700007</v>
      </c>
      <c r="C70" s="22">
        <f>SUM(C71+C80+C83+C94)</f>
        <v>4719.1432370499988</v>
      </c>
      <c r="D70" s="23">
        <f>SUM(D71+D80+D83+D94)</f>
        <v>-1564.8087300400011</v>
      </c>
    </row>
    <row r="71" spans="1:4" ht="12.75" customHeight="1" x14ac:dyDescent="0.2">
      <c r="A71" s="6" t="s">
        <v>51</v>
      </c>
      <c r="B71" s="24">
        <f>SUM(B72+B76)</f>
        <v>4856.5643646600001</v>
      </c>
      <c r="C71" s="24">
        <f>SUM(C72+C76)</f>
        <v>3726.3262192699999</v>
      </c>
      <c r="D71" s="25">
        <f t="shared" ref="D71" si="12">SUM(D72+D76)</f>
        <v>645.30911319999996</v>
      </c>
    </row>
    <row r="72" spans="1:4" ht="12.75" customHeight="1" x14ac:dyDescent="0.2">
      <c r="A72" s="8" t="s">
        <v>52</v>
      </c>
      <c r="B72" s="3">
        <f>SUM(B73:B75)</f>
        <v>-162.83953907000003</v>
      </c>
      <c r="C72" s="3">
        <f>SUM(C73:C75)</f>
        <v>-336.62224621000007</v>
      </c>
      <c r="D72" s="4">
        <f t="shared" ref="D72" si="13">SUM(D73:D75)</f>
        <v>38.609719910000003</v>
      </c>
    </row>
    <row r="73" spans="1:4" ht="12.75" customHeight="1" x14ac:dyDescent="0.2">
      <c r="A73" s="10" t="s">
        <v>53</v>
      </c>
      <c r="B73" s="3">
        <v>-162.83953907000003</v>
      </c>
      <c r="C73" s="3">
        <v>-336.62224621000007</v>
      </c>
      <c r="D73" s="4">
        <v>38.609719910000003</v>
      </c>
    </row>
    <row r="74" spans="1:4" ht="12.75" customHeight="1" x14ac:dyDescent="0.2">
      <c r="A74" s="10" t="s">
        <v>54</v>
      </c>
      <c r="B74" s="3">
        <v>0</v>
      </c>
      <c r="C74" s="3">
        <v>0</v>
      </c>
      <c r="D74" s="4">
        <v>0</v>
      </c>
    </row>
    <row r="75" spans="1:4" ht="12.75" customHeight="1" x14ac:dyDescent="0.2">
      <c r="A75" s="10" t="s">
        <v>55</v>
      </c>
      <c r="B75" s="3">
        <v>0</v>
      </c>
      <c r="C75" s="3">
        <v>0</v>
      </c>
      <c r="D75" s="4">
        <v>0</v>
      </c>
    </row>
    <row r="76" spans="1:4" ht="12.75" customHeight="1" x14ac:dyDescent="0.2">
      <c r="A76" s="8" t="s">
        <v>56</v>
      </c>
      <c r="B76" s="3">
        <f>SUM(B77:B79)</f>
        <v>5019.4039037299999</v>
      </c>
      <c r="C76" s="3">
        <f>SUM(C77:C79)</f>
        <v>4062.9484654799999</v>
      </c>
      <c r="D76" s="4">
        <f t="shared" ref="D76" si="14">SUM(D77:D79)</f>
        <v>606.69939328999999</v>
      </c>
    </row>
    <row r="77" spans="1:4" ht="12.75" customHeight="1" x14ac:dyDescent="0.2">
      <c r="A77" s="10" t="s">
        <v>57</v>
      </c>
      <c r="B77" s="3">
        <v>57.241919170000003</v>
      </c>
      <c r="C77" s="3">
        <v>-25.174640689999997</v>
      </c>
      <c r="D77" s="4">
        <v>-730.77176698000005</v>
      </c>
    </row>
    <row r="78" spans="1:4" ht="12.75" customHeight="1" x14ac:dyDescent="0.2">
      <c r="A78" s="10" t="s">
        <v>58</v>
      </c>
      <c r="B78" s="3">
        <v>1797.6018124899997</v>
      </c>
      <c r="C78" s="3">
        <v>1720.1937963999999</v>
      </c>
      <c r="D78" s="4">
        <v>-559.49263372000007</v>
      </c>
    </row>
    <row r="79" spans="1:4" ht="12.75" customHeight="1" x14ac:dyDescent="0.2">
      <c r="A79" s="10" t="s">
        <v>59</v>
      </c>
      <c r="B79" s="3">
        <v>3164.5601720700001</v>
      </c>
      <c r="C79" s="3">
        <v>2367.9293097700001</v>
      </c>
      <c r="D79" s="4">
        <v>1896.9637939900001</v>
      </c>
    </row>
    <row r="80" spans="1:4" ht="12.75" customHeight="1" x14ac:dyDescent="0.2">
      <c r="A80" s="6" t="s">
        <v>60</v>
      </c>
      <c r="B80" s="24">
        <f>SUM(B81:B82)</f>
        <v>363.55136786000003</v>
      </c>
      <c r="C80" s="24">
        <f>SUM(C81:C82)</f>
        <v>3023.0128602899999</v>
      </c>
      <c r="D80" s="25">
        <f t="shared" ref="D80" si="15">SUM(D81:D82)</f>
        <v>1807.6487524900001</v>
      </c>
    </row>
    <row r="81" spans="1:4" ht="12.75" customHeight="1" x14ac:dyDescent="0.2">
      <c r="A81" s="8" t="s">
        <v>61</v>
      </c>
      <c r="B81" s="3">
        <v>-1211.8534711100001</v>
      </c>
      <c r="C81" s="3">
        <v>589.05859840999983</v>
      </c>
      <c r="D81" s="4">
        <v>-1688.4342352699998</v>
      </c>
    </row>
    <row r="82" spans="1:4" ht="12.75" customHeight="1" x14ac:dyDescent="0.2">
      <c r="A82" s="8" t="s">
        <v>62</v>
      </c>
      <c r="B82" s="3">
        <v>1575.4048389700001</v>
      </c>
      <c r="C82" s="3">
        <v>2433.9542618800001</v>
      </c>
      <c r="D82" s="4">
        <v>3496.0829877599999</v>
      </c>
    </row>
    <row r="83" spans="1:4" ht="12.75" customHeight="1" x14ac:dyDescent="0.2">
      <c r="A83" s="6" t="s">
        <v>63</v>
      </c>
      <c r="B83" s="24">
        <f>SUM(B84+B89)</f>
        <v>243.19534560000022</v>
      </c>
      <c r="C83" s="24">
        <f>SUM(C84+C89)</f>
        <v>-803.0593652600005</v>
      </c>
      <c r="D83" s="25">
        <f>SUM(D84+D89)</f>
        <v>1532.5324940899982</v>
      </c>
    </row>
    <row r="84" spans="1:4" ht="12.75" customHeight="1" x14ac:dyDescent="0.2">
      <c r="A84" s="8" t="s">
        <v>64</v>
      </c>
      <c r="B84" s="3">
        <f>SUM(B85:B88)</f>
        <v>-1002.38677488</v>
      </c>
      <c r="C84" s="3">
        <f>SUM(C85:C88)</f>
        <v>-232.48967572000041</v>
      </c>
      <c r="D84" s="4">
        <f t="shared" ref="D84" si="16">SUM(D85:D88)</f>
        <v>1342.3283219599984</v>
      </c>
    </row>
    <row r="85" spans="1:4" ht="12.75" customHeight="1" x14ac:dyDescent="0.2">
      <c r="A85" s="11" t="s">
        <v>65</v>
      </c>
      <c r="B85" s="3">
        <v>-497.9</v>
      </c>
      <c r="C85" s="3">
        <v>-536.624684</v>
      </c>
      <c r="D85" s="4">
        <v>-71.589868060000029</v>
      </c>
    </row>
    <row r="86" spans="1:4" ht="12.75" customHeight="1" x14ac:dyDescent="0.2">
      <c r="A86" s="11" t="s">
        <v>66</v>
      </c>
      <c r="B86" s="3">
        <v>352.27945440000002</v>
      </c>
      <c r="C86" s="3">
        <v>2051.4691617999997</v>
      </c>
      <c r="D86" s="4">
        <v>2405.4417751599995</v>
      </c>
    </row>
    <row r="87" spans="1:4" ht="12.75" customHeight="1" x14ac:dyDescent="0.2">
      <c r="A87" s="11" t="s">
        <v>67</v>
      </c>
      <c r="B87" s="3">
        <v>-584.20799486999999</v>
      </c>
      <c r="C87" s="3">
        <v>-1559.2980108800002</v>
      </c>
      <c r="D87" s="4">
        <v>-1103.1467531400012</v>
      </c>
    </row>
    <row r="88" spans="1:4" ht="12.75" customHeight="1" x14ac:dyDescent="0.2">
      <c r="A88" s="11" t="s">
        <v>68</v>
      </c>
      <c r="B88" s="3">
        <v>-272.55823440999995</v>
      </c>
      <c r="C88" s="3">
        <v>-188.03614264000001</v>
      </c>
      <c r="D88" s="4">
        <v>111.62316799999999</v>
      </c>
    </row>
    <row r="89" spans="1:4" ht="12.75" customHeight="1" x14ac:dyDescent="0.2">
      <c r="A89" s="8" t="s">
        <v>69</v>
      </c>
      <c r="B89" s="3">
        <f>SUM(B90:B93)</f>
        <v>1245.5821204800002</v>
      </c>
      <c r="C89" s="3">
        <f>SUM(C90:C93)</f>
        <v>-570.56968954000013</v>
      </c>
      <c r="D89" s="4">
        <f t="shared" ref="D89" si="17">SUM(D90:D93)</f>
        <v>190.20417212999979</v>
      </c>
    </row>
    <row r="90" spans="1:4" ht="12.75" customHeight="1" x14ac:dyDescent="0.2">
      <c r="A90" s="11" t="s">
        <v>70</v>
      </c>
      <c r="B90" s="3">
        <v>-98.6</v>
      </c>
      <c r="C90" s="3">
        <v>71.523364000000001</v>
      </c>
      <c r="D90" s="4">
        <v>166.22329121000001</v>
      </c>
    </row>
    <row r="91" spans="1:4" ht="12.75" customHeight="1" x14ac:dyDescent="0.2">
      <c r="A91" s="11" t="s">
        <v>71</v>
      </c>
      <c r="B91" s="3">
        <v>2279.77863174</v>
      </c>
      <c r="C91" s="3">
        <v>-2450.3651391200001</v>
      </c>
      <c r="D91" s="4">
        <v>141.27264085999974</v>
      </c>
    </row>
    <row r="92" spans="1:4" ht="12.75" customHeight="1" x14ac:dyDescent="0.2">
      <c r="A92" s="11" t="s">
        <v>72</v>
      </c>
      <c r="B92" s="3">
        <v>-1019.1151067999999</v>
      </c>
      <c r="C92" s="3">
        <v>1426.5226023599998</v>
      </c>
      <c r="D92" s="4">
        <v>25.245611369999999</v>
      </c>
    </row>
    <row r="93" spans="1:4" ht="12.75" customHeight="1" x14ac:dyDescent="0.2">
      <c r="A93" s="11" t="s">
        <v>73</v>
      </c>
      <c r="B93" s="3">
        <v>83.518595539999993</v>
      </c>
      <c r="C93" s="3">
        <v>381.74948322</v>
      </c>
      <c r="D93" s="4">
        <v>-142.53737130999997</v>
      </c>
    </row>
    <row r="94" spans="1:4" ht="12.75" customHeight="1" x14ac:dyDescent="0.2">
      <c r="A94" s="6" t="s">
        <v>74</v>
      </c>
      <c r="B94" s="3">
        <v>632.3405542500002</v>
      </c>
      <c r="C94" s="3">
        <v>-1227.1364772500001</v>
      </c>
      <c r="D94" s="4">
        <v>-5550.2990898199996</v>
      </c>
    </row>
    <row r="95" spans="1:4" ht="14.1" customHeight="1" x14ac:dyDescent="0.2">
      <c r="A95" s="20" t="s">
        <v>75</v>
      </c>
      <c r="B95" s="22">
        <f>SUM(-B8-B68)</f>
        <v>-1168.8007690100076</v>
      </c>
      <c r="C95" s="22">
        <f>SUM(-C8-C68)</f>
        <v>-1411.9483523800009</v>
      </c>
      <c r="D95" s="23">
        <f>SUM(-D8-D68)</f>
        <v>351.94470522000029</v>
      </c>
    </row>
    <row r="96" spans="1:4" ht="6" customHeight="1" x14ac:dyDescent="0.2">
      <c r="A96" s="17"/>
      <c r="B96" s="18"/>
      <c r="C96" s="18"/>
      <c r="D96" s="19"/>
    </row>
    <row r="97" spans="1:1" ht="6" customHeight="1" x14ac:dyDescent="0.2"/>
    <row r="98" spans="1:1" ht="12.75" customHeight="1" x14ac:dyDescent="0.2">
      <c r="A98" s="15" t="s">
        <v>79</v>
      </c>
    </row>
    <row r="99" spans="1:1" ht="12.75" customHeight="1" x14ac:dyDescent="0.2">
      <c r="A99" s="16" t="s">
        <v>4</v>
      </c>
    </row>
    <row r="100" spans="1:1" ht="12.75" customHeight="1" x14ac:dyDescent="0.2">
      <c r="A100" s="16" t="s">
        <v>6</v>
      </c>
    </row>
    <row r="101" spans="1:1" ht="12.75" customHeight="1" x14ac:dyDescent="0.2">
      <c r="A101" s="16" t="s">
        <v>5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341-04</vt:lpstr>
      <vt:lpstr>'341-04'!Área_de_impresión</vt:lpstr>
      <vt:lpstr>'341-04'!Títulos_a_imprimir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2022-02-17T20:54:16Z</cp:lastPrinted>
  <dcterms:created xsi:type="dcterms:W3CDTF">2018-10-11T17:26:29Z</dcterms:created>
  <dcterms:modified xsi:type="dcterms:W3CDTF">2022-06-13T17:30:25Z</dcterms:modified>
</cp:coreProperties>
</file>