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9" sheetId="6" r:id="rId1"/>
  </sheets>
  <definedNames>
    <definedName name="_xlnm.Print_Area" localSheetId="0">'341-09'!$A$1:$D$87</definedName>
    <definedName name="_xlnm.Print_Titles" localSheetId="0">'341-09'!$1:$7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6" l="1"/>
  <c r="C80" i="6"/>
  <c r="B80" i="6"/>
  <c r="D77" i="6"/>
  <c r="C77" i="6"/>
  <c r="B77" i="6"/>
  <c r="D74" i="6"/>
  <c r="C74" i="6"/>
  <c r="C73" i="6" s="1"/>
  <c r="B74" i="6"/>
  <c r="D71" i="6"/>
  <c r="C71" i="6"/>
  <c r="B71" i="6"/>
  <c r="D67" i="6"/>
  <c r="C67" i="6"/>
  <c r="B67" i="6"/>
  <c r="D65" i="6"/>
  <c r="D64" i="6" s="1"/>
  <c r="C65" i="6"/>
  <c r="C64" i="6" s="1"/>
  <c r="C63" i="6" s="1"/>
  <c r="B65" i="6"/>
  <c r="B64" i="6" s="1"/>
  <c r="D59" i="6"/>
  <c r="D58" i="6" s="1"/>
  <c r="C59" i="6"/>
  <c r="C58" i="6" s="1"/>
  <c r="B59" i="6"/>
  <c r="B58" i="6"/>
  <c r="D54" i="6"/>
  <c r="D53" i="6" s="1"/>
  <c r="C54" i="6"/>
  <c r="C53" i="6" s="1"/>
  <c r="C52" i="6" s="1"/>
  <c r="B54" i="6"/>
  <c r="B53" i="6" s="1"/>
  <c r="B52" i="6" s="1"/>
  <c r="D49" i="6"/>
  <c r="D48" i="6" s="1"/>
  <c r="C49" i="6"/>
  <c r="C48" i="6" s="1"/>
  <c r="B49" i="6"/>
  <c r="B48" i="6" s="1"/>
  <c r="D46" i="6"/>
  <c r="D45" i="6" s="1"/>
  <c r="C46" i="6"/>
  <c r="B46" i="6"/>
  <c r="B45" i="6" s="1"/>
  <c r="C45" i="6"/>
  <c r="C44" i="6" s="1"/>
  <c r="C43" i="6" s="1"/>
  <c r="C42" i="6" s="1"/>
  <c r="D39" i="6"/>
  <c r="C39" i="6"/>
  <c r="B39" i="6"/>
  <c r="D36" i="6"/>
  <c r="D35" i="6" s="1"/>
  <c r="D34" i="6" s="1"/>
  <c r="C36" i="6"/>
  <c r="C35" i="6" s="1"/>
  <c r="C34" i="6" s="1"/>
  <c r="B36" i="6"/>
  <c r="B35" i="6" s="1"/>
  <c r="B34" i="6" s="1"/>
  <c r="D31" i="6"/>
  <c r="C31" i="6"/>
  <c r="B31" i="6"/>
  <c r="D28" i="6"/>
  <c r="D27" i="6" s="1"/>
  <c r="D26" i="6" s="1"/>
  <c r="D25" i="6" s="1"/>
  <c r="C28" i="6"/>
  <c r="C27" i="6" s="1"/>
  <c r="C26" i="6" s="1"/>
  <c r="B28" i="6"/>
  <c r="B27" i="6" s="1"/>
  <c r="B26" i="6" s="1"/>
  <c r="D24" i="6"/>
  <c r="C24" i="6"/>
  <c r="B24" i="6"/>
  <c r="B11" i="6" s="1"/>
  <c r="D23" i="6"/>
  <c r="C23" i="6"/>
  <c r="C22" i="6" s="1"/>
  <c r="B23" i="6"/>
  <c r="D22" i="6"/>
  <c r="D19" i="6"/>
  <c r="C19" i="6"/>
  <c r="C14" i="6" s="1"/>
  <c r="C11" i="6" s="1"/>
  <c r="B19" i="6"/>
  <c r="D16" i="6"/>
  <c r="D15" i="6" s="1"/>
  <c r="C16" i="6"/>
  <c r="C15" i="6" s="1"/>
  <c r="B16" i="6"/>
  <c r="B13" i="6" s="1"/>
  <c r="D14" i="6"/>
  <c r="D11" i="6" s="1"/>
  <c r="B14" i="6"/>
  <c r="D13" i="6"/>
  <c r="D12" i="6" s="1"/>
  <c r="C13" i="6"/>
  <c r="C10" i="6" s="1"/>
  <c r="C9" i="6" s="1"/>
  <c r="C8" i="6" s="1"/>
  <c r="C82" i="6" s="1"/>
  <c r="D10" i="6"/>
  <c r="D9" i="6" s="1"/>
  <c r="D8" i="6" s="1"/>
  <c r="D73" i="6" l="1"/>
  <c r="B73" i="6"/>
  <c r="B63" i="6" s="1"/>
  <c r="B22" i="6"/>
  <c r="B10" i="6"/>
  <c r="B9" i="6" s="1"/>
  <c r="B8" i="6" s="1"/>
  <c r="B12" i="6"/>
  <c r="D44" i="6"/>
  <c r="D52" i="6"/>
  <c r="B25" i="6"/>
  <c r="C25" i="6"/>
  <c r="B44" i="6"/>
  <c r="D63" i="6"/>
  <c r="C12" i="6"/>
  <c r="B15" i="6"/>
  <c r="D43" i="6" l="1"/>
  <c r="D42" i="6" s="1"/>
  <c r="D82" i="6" s="1"/>
  <c r="B43" i="6"/>
  <c r="B42" i="6" s="1"/>
  <c r="B82" i="6" s="1"/>
</calcChain>
</file>

<file path=xl/sharedStrings.xml><?xml version="1.0" encoding="utf-8"?>
<sst xmlns="http://schemas.openxmlformats.org/spreadsheetml/2006/main" count="86" uniqueCount="66">
  <si>
    <t xml:space="preserve">  Cuadro 9.  IMPACTO DEL CENTRO BANCARIO INTERNACIONAL, SOBRE LA BALANZA</t>
  </si>
  <si>
    <t>Partida</t>
  </si>
  <si>
    <t>(en millones de balboas)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</si>
  <si>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</si>
  <si>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</si>
  <si>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</si>
  <si>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</si>
  <si>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del Centro Bancario Internacional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</si>
  <si>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</si>
  <si>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</si>
  <si>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</si>
  <si>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</si>
  <si>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</si>
  <si>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</si>
  <si>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</si>
  <si>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</si>
  <si>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</si>
  <si>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</si>
  <si>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</si>
  <si>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</si>
  <si>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</si>
  <si>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</si>
  <si>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</si>
  <si>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</si>
  <si>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</si>
  <si>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</si>
  <si>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cobrados</t>
  </si>
  <si>
    <t>Intereses pagados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</si>
  <si>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</si>
  <si>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</si>
  <si>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</si>
  <si>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</si>
  <si>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</si>
  <si>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</si>
  <si>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</si>
  <si>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</si>
  <si>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</si>
  <si>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</si>
  <si>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</si>
  <si>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</si>
  <si>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</si>
  <si>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</si>
  <si>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</si>
  <si>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</si>
  <si>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</si>
  <si>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</si>
  <si>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</si>
  <si>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</si>
  <si>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</si>
  <si>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</si>
  <si>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</si>
  <si>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</si>
  <si>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</si>
  <si>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</si>
  <si>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</si>
  <si>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</si>
  <si>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</si>
  <si>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</si>
  <si>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</si>
  <si>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</si>
  <si>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</si>
  <si>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2019 (P)</t>
  </si>
  <si>
    <t>B.  Cuenta financiera: (Continuación)</t>
  </si>
  <si>
    <t xml:space="preserve">  DE PAGOS DE PANAMÁ, SEGÚN PARTIDA: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</si>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</sst>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/>
    <xf numFmtId="164" fontId="2" fillId="3" borderId="12" xfId="0" applyNumberFormat="1" applyFont="1" applyFill="1" applyBorder="1" applyAlignment="1" applyProtection="1"/>
    <xf numFmtId="0" fontId="2" fillId="0" borderId="13" xfId="0" applyFont="1" applyBorder="1"/>
    <xf numFmtId="0" fontId="2" fillId="0" borderId="5" xfId="0" applyFont="1" applyBorder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3" borderId="7" xfId="0" applyFont="1" applyFill="1" applyBorder="1" applyAlignment="1" applyProtection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42578125" style="25" customWidth="1"/>
    <col min="2" max="4" width="14.7109375" style="25" customWidth="1"/>
    <col min="5" max="16384" width="11.42578125" style="25"/>
  </cols>
  <sheetData>
    <row r="1" spans="1:4" ht="12.75" customHeight="1" x14ac:dyDescent="0.2">
      <c r="A1" s="32" t="s">
        <v>0</v>
      </c>
      <c r="B1" s="32"/>
      <c r="C1" s="32"/>
      <c r="D1" s="32"/>
    </row>
    <row r="2" spans="1:4" ht="12.75" customHeight="1" x14ac:dyDescent="0.2">
      <c r="A2" s="32" t="s">
        <v>63</v>
      </c>
      <c r="B2" s="32"/>
      <c r="C2" s="32"/>
      <c r="D2" s="32"/>
    </row>
    <row r="3" spans="1:4" ht="6" customHeight="1" x14ac:dyDescent="0.2"/>
    <row r="4" spans="1:4" ht="12.75" customHeight="1" x14ac:dyDescent="0.2">
      <c r="A4" s="33" t="s">
        <v>1</v>
      </c>
      <c r="B4" s="36" t="s">
        <v>7</v>
      </c>
      <c r="C4" s="37"/>
      <c r="D4" s="37"/>
    </row>
    <row r="5" spans="1:4" ht="12.75" customHeight="1" x14ac:dyDescent="0.2">
      <c r="A5" s="34"/>
      <c r="B5" s="38" t="s">
        <v>2</v>
      </c>
      <c r="C5" s="39"/>
      <c r="D5" s="39"/>
    </row>
    <row r="6" spans="1:4" ht="12.75" customHeight="1" x14ac:dyDescent="0.2">
      <c r="A6" s="35"/>
      <c r="B6" s="1" t="s">
        <v>8</v>
      </c>
      <c r="C6" s="1" t="s">
        <v>61</v>
      </c>
      <c r="D6" s="2" t="s">
        <v>64</v>
      </c>
    </row>
    <row r="7" spans="1:4" ht="6" customHeight="1" x14ac:dyDescent="0.2">
      <c r="A7" s="17"/>
      <c r="B7" s="18"/>
      <c r="C7" s="18"/>
      <c r="D7" s="19"/>
    </row>
    <row r="8" spans="1:4" ht="14.1" customHeight="1" x14ac:dyDescent="0.2">
      <c r="A8" s="23" t="s">
        <v>9</v>
      </c>
      <c r="B8" s="26">
        <f>SUM(B9)</f>
        <v>-244.34592674999976</v>
      </c>
      <c r="C8" s="26">
        <f t="shared" ref="C8:D8" si="0">SUM(C9)</f>
        <v>-582.09593361999987</v>
      </c>
      <c r="D8" s="27">
        <f t="shared" si="0"/>
        <v>-371.73148377000007</v>
      </c>
    </row>
    <row r="9" spans="1:4" ht="12.75" customHeight="1" x14ac:dyDescent="0.2">
      <c r="A9" s="9" t="s">
        <v>10</v>
      </c>
      <c r="B9" s="28">
        <f>SUM(B10:B11)</f>
        <v>-244.34592674999976</v>
      </c>
      <c r="C9" s="28">
        <f t="shared" ref="C9:D9" si="1">SUM(C10:C11)</f>
        <v>-582.09593361999987</v>
      </c>
      <c r="D9" s="29">
        <f t="shared" si="1"/>
        <v>-371.73148377000007</v>
      </c>
    </row>
    <row r="10" spans="1:4" ht="12.75" customHeight="1" x14ac:dyDescent="0.2">
      <c r="A10" s="3" t="s">
        <v>3</v>
      </c>
      <c r="B10" s="30">
        <f>SUM(B13+B23)</f>
        <v>2597.2354849800004</v>
      </c>
      <c r="C10" s="30">
        <f>SUM(C13+C23)</f>
        <v>2288.7088871399997</v>
      </c>
      <c r="D10" s="31">
        <f>SUM(D13+D23)</f>
        <v>1793.1776641699998</v>
      </c>
    </row>
    <row r="11" spans="1:4" ht="12.75" customHeight="1" x14ac:dyDescent="0.2">
      <c r="A11" s="3" t="s">
        <v>4</v>
      </c>
      <c r="B11" s="30">
        <f>SUM(B14+B24)</f>
        <v>-2841.5814117300001</v>
      </c>
      <c r="C11" s="30">
        <f t="shared" ref="C11:D11" si="2">SUM(C14+C24)</f>
        <v>-2870.8048207599995</v>
      </c>
      <c r="D11" s="31">
        <f t="shared" si="2"/>
        <v>-2164.9091479399999</v>
      </c>
    </row>
    <row r="12" spans="1:4" ht="14.1" customHeight="1" x14ac:dyDescent="0.2">
      <c r="A12" s="24" t="s">
        <v>11</v>
      </c>
      <c r="B12" s="26">
        <f>SUM(B13:B14)</f>
        <v>-52.726043250000089</v>
      </c>
      <c r="C12" s="26">
        <f>SUM(C13:C14)</f>
        <v>31.815755059999958</v>
      </c>
      <c r="D12" s="27">
        <f>SUM(D13:D14)</f>
        <v>52.858178520000081</v>
      </c>
    </row>
    <row r="13" spans="1:4" ht="12.75" customHeight="1" x14ac:dyDescent="0.2">
      <c r="A13" s="3" t="s">
        <v>3</v>
      </c>
      <c r="B13" s="30">
        <f>SUM(B16)</f>
        <v>391.98495122999998</v>
      </c>
      <c r="C13" s="30">
        <f>SUM(C16)</f>
        <v>380.23882229999998</v>
      </c>
      <c r="D13" s="31">
        <f>SUM(D16)</f>
        <v>483.79119272000003</v>
      </c>
    </row>
    <row r="14" spans="1:4" ht="12.75" customHeight="1" x14ac:dyDescent="0.2">
      <c r="A14" s="3" t="s">
        <v>4</v>
      </c>
      <c r="B14" s="30">
        <f>SUM(B19)</f>
        <v>-444.71099448000007</v>
      </c>
      <c r="C14" s="30">
        <f>SUM(C19)</f>
        <v>-348.42306724000002</v>
      </c>
      <c r="D14" s="31">
        <f>SUM(D19)</f>
        <v>-430.93301419999995</v>
      </c>
    </row>
    <row r="15" spans="1:4" ht="12.75" customHeight="1" x14ac:dyDescent="0.2">
      <c r="A15" s="9" t="s">
        <v>12</v>
      </c>
      <c r="B15" s="28">
        <f>SUM(B16+B19)</f>
        <v>-52.726043250000089</v>
      </c>
      <c r="C15" s="28">
        <f t="shared" ref="C15:D15" si="3">SUM(C16+C19)</f>
        <v>31.815755059999958</v>
      </c>
      <c r="D15" s="29">
        <f t="shared" si="3"/>
        <v>52.858178520000081</v>
      </c>
    </row>
    <row r="16" spans="1:4" ht="12.75" customHeight="1" x14ac:dyDescent="0.2">
      <c r="A16" s="3" t="s">
        <v>3</v>
      </c>
      <c r="B16" s="30">
        <f>SUM(B17:B18)</f>
        <v>391.98495122999998</v>
      </c>
      <c r="C16" s="30">
        <f t="shared" ref="C16:D16" si="4">SUM(C17:C18)</f>
        <v>380.23882229999998</v>
      </c>
      <c r="D16" s="31">
        <f t="shared" si="4"/>
        <v>483.79119272000003</v>
      </c>
    </row>
    <row r="17" spans="1:4" ht="12.75" customHeight="1" x14ac:dyDescent="0.2">
      <c r="A17" s="8" t="s">
        <v>13</v>
      </c>
      <c r="B17" s="4">
        <v>119.18017718999999</v>
      </c>
      <c r="C17" s="4">
        <v>97.466156469999987</v>
      </c>
      <c r="D17" s="5">
        <v>101.79986101999999</v>
      </c>
    </row>
    <row r="18" spans="1:4" ht="12.75" customHeight="1" x14ac:dyDescent="0.2">
      <c r="A18" s="8" t="s">
        <v>14</v>
      </c>
      <c r="B18" s="4">
        <v>272.80477403999998</v>
      </c>
      <c r="C18" s="4">
        <v>282.77266582999999</v>
      </c>
      <c r="D18" s="5">
        <v>381.99133170000005</v>
      </c>
    </row>
    <row r="19" spans="1:4" ht="12.75" customHeight="1" x14ac:dyDescent="0.2">
      <c r="A19" s="3" t="s">
        <v>4</v>
      </c>
      <c r="B19" s="30">
        <f>SUM(B20:B21)</f>
        <v>-444.71099448000007</v>
      </c>
      <c r="C19" s="30">
        <f t="shared" ref="C19:D19" si="5">SUM(C20:C21)</f>
        <v>-348.42306724000002</v>
      </c>
      <c r="D19" s="31">
        <f t="shared" si="5"/>
        <v>-430.93301419999995</v>
      </c>
    </row>
    <row r="20" spans="1:4" ht="12.75" customHeight="1" x14ac:dyDescent="0.2">
      <c r="A20" s="8" t="s">
        <v>15</v>
      </c>
      <c r="B20" s="4">
        <v>-41.86662475</v>
      </c>
      <c r="C20" s="4">
        <v>-45.252649150000003</v>
      </c>
      <c r="D20" s="5">
        <v>-49.829307849999999</v>
      </c>
    </row>
    <row r="21" spans="1:4" ht="12.75" customHeight="1" x14ac:dyDescent="0.2">
      <c r="A21" s="8" t="s">
        <v>16</v>
      </c>
      <c r="B21" s="4">
        <v>-402.84436973000004</v>
      </c>
      <c r="C21" s="4">
        <v>-303.17041809</v>
      </c>
      <c r="D21" s="5">
        <v>-381.10370634999992</v>
      </c>
    </row>
    <row r="22" spans="1:4" ht="14.1" customHeight="1" x14ac:dyDescent="0.2">
      <c r="A22" s="24" t="s">
        <v>17</v>
      </c>
      <c r="B22" s="26">
        <f>SUM(B23:B24)</f>
        <v>-191.61988350000001</v>
      </c>
      <c r="C22" s="26">
        <f t="shared" ref="C22:D22" si="6">SUM(C23:C24)</f>
        <v>-613.91168867999977</v>
      </c>
      <c r="D22" s="27">
        <f t="shared" si="6"/>
        <v>-424.58966229000021</v>
      </c>
    </row>
    <row r="23" spans="1:4" ht="12.75" customHeight="1" x14ac:dyDescent="0.2">
      <c r="A23" s="3" t="s">
        <v>3</v>
      </c>
      <c r="B23" s="30">
        <f>SUM(B29+B32+B37+B40)</f>
        <v>2205.2505337500002</v>
      </c>
      <c r="C23" s="30">
        <f t="shared" ref="C23:D24" si="7">SUM(C29+C32+C37+C40)</f>
        <v>1908.4700648399998</v>
      </c>
      <c r="D23" s="31">
        <f t="shared" si="7"/>
        <v>1309.3864714499998</v>
      </c>
    </row>
    <row r="24" spans="1:4" ht="12.75" customHeight="1" x14ac:dyDescent="0.2">
      <c r="A24" s="3" t="s">
        <v>4</v>
      </c>
      <c r="B24" s="30">
        <f>SUM(B30+B33+B38+B41)</f>
        <v>-2396.8704172500002</v>
      </c>
      <c r="C24" s="30">
        <f t="shared" si="7"/>
        <v>-2522.3817535199996</v>
      </c>
      <c r="D24" s="31">
        <f t="shared" si="7"/>
        <v>-1733.97613374</v>
      </c>
    </row>
    <row r="25" spans="1:4" ht="12.75" customHeight="1" x14ac:dyDescent="0.2">
      <c r="A25" s="9" t="s">
        <v>18</v>
      </c>
      <c r="B25" s="28">
        <f>SUM(B26+B34+B39)</f>
        <v>-191.6198834999999</v>
      </c>
      <c r="C25" s="28">
        <f t="shared" ref="C25:D25" si="8">SUM(C26+C34+C39)</f>
        <v>-613.91168868</v>
      </c>
      <c r="D25" s="29">
        <f t="shared" si="8"/>
        <v>-424.58966229000015</v>
      </c>
    </row>
    <row r="26" spans="1:4" ht="12.75" customHeight="1" x14ac:dyDescent="0.2">
      <c r="A26" s="11" t="s">
        <v>19</v>
      </c>
      <c r="B26" s="28">
        <f>SUM(B27)</f>
        <v>-531.0890906599999</v>
      </c>
      <c r="C26" s="28">
        <f t="shared" ref="C26:D26" si="9">SUM(C27)</f>
        <v>-866.48366897999995</v>
      </c>
      <c r="D26" s="29">
        <f t="shared" si="9"/>
        <v>-468.60836070999994</v>
      </c>
    </row>
    <row r="27" spans="1:4" ht="12.75" customHeight="1" x14ac:dyDescent="0.2">
      <c r="A27" s="10" t="s">
        <v>20</v>
      </c>
      <c r="B27" s="30">
        <f>SUM(B28+B31)</f>
        <v>-531.0890906599999</v>
      </c>
      <c r="C27" s="30">
        <f t="shared" ref="C27:D27" si="10">SUM(C28+C31)</f>
        <v>-866.48366897999995</v>
      </c>
      <c r="D27" s="31">
        <f t="shared" si="10"/>
        <v>-468.60836070999994</v>
      </c>
    </row>
    <row r="28" spans="1:4" ht="12.75" customHeight="1" x14ac:dyDescent="0.2">
      <c r="A28" s="12" t="s">
        <v>21</v>
      </c>
      <c r="B28" s="30">
        <f>SUM(B29:B30)</f>
        <v>-136.08987684999988</v>
      </c>
      <c r="C28" s="30">
        <f t="shared" ref="C28:D28" si="11">SUM(C29:C30)</f>
        <v>-292.31194416999995</v>
      </c>
      <c r="D28" s="31">
        <f t="shared" si="11"/>
        <v>-322.66492880999999</v>
      </c>
    </row>
    <row r="29" spans="1:4" ht="12.75" customHeight="1" x14ac:dyDescent="0.2">
      <c r="A29" s="3" t="s">
        <v>3</v>
      </c>
      <c r="B29" s="4">
        <v>542.58036914000002</v>
      </c>
      <c r="C29" s="4">
        <v>235.66898469000003</v>
      </c>
      <c r="D29" s="5">
        <v>139.07387154</v>
      </c>
    </row>
    <row r="30" spans="1:4" ht="12.75" customHeight="1" x14ac:dyDescent="0.2">
      <c r="A30" s="3" t="s">
        <v>4</v>
      </c>
      <c r="B30" s="4">
        <v>-678.6702459899999</v>
      </c>
      <c r="C30" s="4">
        <v>-527.98092885999995</v>
      </c>
      <c r="D30" s="5">
        <v>-461.73880035000002</v>
      </c>
    </row>
    <row r="31" spans="1:4" ht="12.75" customHeight="1" x14ac:dyDescent="0.2">
      <c r="A31" s="12" t="s">
        <v>22</v>
      </c>
      <c r="B31" s="30">
        <f>SUM(B32:B33)</f>
        <v>-394.99921381000001</v>
      </c>
      <c r="C31" s="30">
        <f>SUM(C32:C33)</f>
        <v>-574.17172481</v>
      </c>
      <c r="D31" s="31">
        <f>SUM(D32:D33)</f>
        <v>-145.94343189999998</v>
      </c>
    </row>
    <row r="32" spans="1:4" ht="12.75" customHeight="1" x14ac:dyDescent="0.2">
      <c r="A32" s="3" t="s">
        <v>3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4</v>
      </c>
      <c r="B33" s="4">
        <v>-394.99921381000001</v>
      </c>
      <c r="C33" s="4">
        <v>-574.17172481</v>
      </c>
      <c r="D33" s="5">
        <v>-145.94343189999998</v>
      </c>
    </row>
    <row r="34" spans="1:4" ht="12.75" customHeight="1" x14ac:dyDescent="0.2">
      <c r="A34" s="11" t="s">
        <v>23</v>
      </c>
      <c r="B34" s="28">
        <f>SUM(B35)</f>
        <v>29.269679839999995</v>
      </c>
      <c r="C34" s="28">
        <f t="shared" ref="C34:D35" si="12">SUM(C35)</f>
        <v>20.373741639999992</v>
      </c>
      <c r="D34" s="29">
        <f t="shared" si="12"/>
        <v>17.645484329999988</v>
      </c>
    </row>
    <row r="35" spans="1:4" ht="12.75" customHeight="1" x14ac:dyDescent="0.2">
      <c r="A35" s="10" t="s">
        <v>24</v>
      </c>
      <c r="B35" s="30">
        <f>SUM(B36)</f>
        <v>29.269679839999995</v>
      </c>
      <c r="C35" s="30">
        <f t="shared" si="12"/>
        <v>20.373741639999992</v>
      </c>
      <c r="D35" s="31">
        <f t="shared" si="12"/>
        <v>17.645484329999988</v>
      </c>
    </row>
    <row r="36" spans="1:4" ht="12.75" customHeight="1" x14ac:dyDescent="0.2">
      <c r="A36" s="12" t="s">
        <v>25</v>
      </c>
      <c r="B36" s="30">
        <f>SUM(B37:B38)</f>
        <v>29.269679839999995</v>
      </c>
      <c r="C36" s="30">
        <f t="shared" ref="C36:D36" si="13">SUM(C37:C38)</f>
        <v>20.373741639999992</v>
      </c>
      <c r="D36" s="31">
        <f t="shared" si="13"/>
        <v>17.645484329999988</v>
      </c>
    </row>
    <row r="37" spans="1:4" ht="12.75" customHeight="1" x14ac:dyDescent="0.2">
      <c r="A37" s="14" t="s">
        <v>26</v>
      </c>
      <c r="B37" s="4">
        <v>141.81873999999999</v>
      </c>
      <c r="C37" s="4">
        <v>144.79983539</v>
      </c>
      <c r="D37" s="5">
        <v>123.61984095</v>
      </c>
    </row>
    <row r="38" spans="1:4" ht="12.75" customHeight="1" x14ac:dyDescent="0.2">
      <c r="A38" s="14" t="s">
        <v>27</v>
      </c>
      <c r="B38" s="4">
        <v>-112.54906016</v>
      </c>
      <c r="C38" s="4">
        <v>-124.42609375000001</v>
      </c>
      <c r="D38" s="5">
        <v>-105.97435662000001</v>
      </c>
    </row>
    <row r="39" spans="1:4" ht="12.75" customHeight="1" x14ac:dyDescent="0.2">
      <c r="A39" s="11" t="s">
        <v>28</v>
      </c>
      <c r="B39" s="28">
        <f>SUM(B40:B41)</f>
        <v>310.19952732000002</v>
      </c>
      <c r="C39" s="28">
        <f t="shared" ref="C39:D39" si="14">SUM(C40:C41)</f>
        <v>232.19823866000002</v>
      </c>
      <c r="D39" s="29">
        <f t="shared" si="14"/>
        <v>26.373214089999806</v>
      </c>
    </row>
    <row r="40" spans="1:4" ht="12.75" customHeight="1" x14ac:dyDescent="0.2">
      <c r="A40" s="13" t="s">
        <v>26</v>
      </c>
      <c r="B40" s="4">
        <v>1520.8514246100001</v>
      </c>
      <c r="C40" s="4">
        <v>1528.00124476</v>
      </c>
      <c r="D40" s="5">
        <v>1046.6927589599998</v>
      </c>
    </row>
    <row r="41" spans="1:4" ht="12.75" customHeight="1" x14ac:dyDescent="0.2">
      <c r="A41" s="13" t="s">
        <v>27</v>
      </c>
      <c r="B41" s="4">
        <v>-1210.6518972900001</v>
      </c>
      <c r="C41" s="4">
        <v>-1295.8030060999999</v>
      </c>
      <c r="D41" s="5">
        <v>-1020.31954487</v>
      </c>
    </row>
    <row r="42" spans="1:4" ht="14.1" customHeight="1" x14ac:dyDescent="0.2">
      <c r="A42" s="23" t="s">
        <v>29</v>
      </c>
      <c r="B42" s="26">
        <f>SUM(B43)</f>
        <v>557.94342946000029</v>
      </c>
      <c r="C42" s="26">
        <f t="shared" ref="C42:D42" si="15">SUM(C43)</f>
        <v>-811.06542782000076</v>
      </c>
      <c r="D42" s="27">
        <f t="shared" si="15"/>
        <v>-2286.8420014900021</v>
      </c>
    </row>
    <row r="43" spans="1:4" ht="14.1" customHeight="1" x14ac:dyDescent="0.2">
      <c r="A43" s="24" t="s">
        <v>30</v>
      </c>
      <c r="B43" s="26">
        <f>SUM(B44+B52+B63)</f>
        <v>557.94342946000029</v>
      </c>
      <c r="C43" s="26">
        <f t="shared" ref="C43:D43" si="16">SUM(C44+C52+C63)</f>
        <v>-811.06542782000076</v>
      </c>
      <c r="D43" s="27">
        <f t="shared" si="16"/>
        <v>-2286.8420014900021</v>
      </c>
    </row>
    <row r="44" spans="1:4" ht="12.75" customHeight="1" x14ac:dyDescent="0.2">
      <c r="A44" s="9" t="s">
        <v>31</v>
      </c>
      <c r="B44" s="28">
        <f>SUM(B45+B48)</f>
        <v>367.72603932000004</v>
      </c>
      <c r="C44" s="28">
        <f t="shared" ref="C44:D44" si="17">SUM(C45+C48)</f>
        <v>176.07374662000001</v>
      </c>
      <c r="D44" s="29">
        <f t="shared" si="17"/>
        <v>351.96229490999997</v>
      </c>
    </row>
    <row r="45" spans="1:4" ht="12.75" customHeight="1" x14ac:dyDescent="0.2">
      <c r="A45" s="11" t="s">
        <v>32</v>
      </c>
      <c r="B45" s="28">
        <f>SUM(B46)</f>
        <v>-106.85273907000001</v>
      </c>
      <c r="C45" s="28">
        <f t="shared" ref="C45:D46" si="18">SUM(C46)</f>
        <v>-428.23309521000004</v>
      </c>
      <c r="D45" s="29">
        <f t="shared" si="18"/>
        <v>29.120091909999999</v>
      </c>
    </row>
    <row r="46" spans="1:4" ht="12.75" customHeight="1" x14ac:dyDescent="0.2">
      <c r="A46" s="10" t="s">
        <v>33</v>
      </c>
      <c r="B46" s="30">
        <f>SUM(B47)</f>
        <v>-106.85273907000001</v>
      </c>
      <c r="C46" s="30">
        <f t="shared" si="18"/>
        <v>-428.23309521000004</v>
      </c>
      <c r="D46" s="31">
        <f t="shared" si="18"/>
        <v>29.120091909999999</v>
      </c>
    </row>
    <row r="47" spans="1:4" ht="12.75" customHeight="1" x14ac:dyDescent="0.2">
      <c r="A47" s="12" t="s">
        <v>34</v>
      </c>
      <c r="B47" s="4">
        <v>-106.85273907000001</v>
      </c>
      <c r="C47" s="4">
        <v>-428.23309521000004</v>
      </c>
      <c r="D47" s="5">
        <v>29.120091909999999</v>
      </c>
    </row>
    <row r="48" spans="1:4" ht="12.75" customHeight="1" x14ac:dyDescent="0.2">
      <c r="A48" s="11" t="s">
        <v>35</v>
      </c>
      <c r="B48" s="28">
        <f>SUM(B49+B51)</f>
        <v>474.57877839000002</v>
      </c>
      <c r="C48" s="28">
        <f t="shared" ref="C48:D48" si="19">SUM(C49+C51)</f>
        <v>604.30684183000005</v>
      </c>
      <c r="D48" s="29">
        <f t="shared" si="19"/>
        <v>322.84220299999998</v>
      </c>
    </row>
    <row r="49" spans="1:4" ht="12.75" customHeight="1" x14ac:dyDescent="0.2">
      <c r="A49" s="10" t="s">
        <v>36</v>
      </c>
      <c r="B49" s="30">
        <f>SUM(B50)</f>
        <v>79.579564579999996</v>
      </c>
      <c r="C49" s="30">
        <f t="shared" ref="C49:D49" si="20">SUM(C50)</f>
        <v>30.135117020000003</v>
      </c>
      <c r="D49" s="31">
        <f t="shared" si="20"/>
        <v>176.8987711</v>
      </c>
    </row>
    <row r="50" spans="1:4" ht="12.75" customHeight="1" x14ac:dyDescent="0.2">
      <c r="A50" s="12" t="s">
        <v>37</v>
      </c>
      <c r="B50" s="4">
        <v>79.579564579999996</v>
      </c>
      <c r="C50" s="4">
        <v>30.135117020000003</v>
      </c>
      <c r="D50" s="5">
        <v>176.8987711</v>
      </c>
    </row>
    <row r="51" spans="1:4" ht="12.75" customHeight="1" x14ac:dyDescent="0.2">
      <c r="A51" s="10" t="s">
        <v>38</v>
      </c>
      <c r="B51" s="4">
        <v>394.99921381000001</v>
      </c>
      <c r="C51" s="4">
        <v>574.17172481</v>
      </c>
      <c r="D51" s="5">
        <v>145.94343189999998</v>
      </c>
    </row>
    <row r="52" spans="1:4" ht="12.75" customHeight="1" x14ac:dyDescent="0.2">
      <c r="A52" s="9" t="s">
        <v>39</v>
      </c>
      <c r="B52" s="28">
        <f>SUM(B53+B58)</f>
        <v>-386.13980855</v>
      </c>
      <c r="C52" s="28">
        <f t="shared" ref="C52:D52" si="21">SUM(C53+C58)</f>
        <v>-757.42900830000008</v>
      </c>
      <c r="D52" s="29">
        <f t="shared" si="21"/>
        <v>-2596.2704302400007</v>
      </c>
    </row>
    <row r="53" spans="1:4" ht="12.75" customHeight="1" x14ac:dyDescent="0.2">
      <c r="A53" s="11" t="s">
        <v>40</v>
      </c>
      <c r="B53" s="28">
        <f>SUM(B54)</f>
        <v>-194.03454276000002</v>
      </c>
      <c r="C53" s="28">
        <f t="shared" ref="C53:D53" si="22">SUM(C54)</f>
        <v>90.498807429999928</v>
      </c>
      <c r="D53" s="29">
        <f t="shared" si="22"/>
        <v>-1521.1173135100003</v>
      </c>
    </row>
    <row r="54" spans="1:4" ht="12.75" customHeight="1" x14ac:dyDescent="0.2">
      <c r="A54" s="10" t="s">
        <v>41</v>
      </c>
      <c r="B54" s="30">
        <f>SUM(B55:B57)</f>
        <v>-194.03454276000002</v>
      </c>
      <c r="C54" s="30">
        <f t="shared" ref="C54:D54" si="23">SUM(C55:C57)</f>
        <v>90.498807429999928</v>
      </c>
      <c r="D54" s="31">
        <f t="shared" si="23"/>
        <v>-1521.1173135100003</v>
      </c>
    </row>
    <row r="55" spans="1:4" ht="12.75" customHeight="1" x14ac:dyDescent="0.2">
      <c r="A55" s="12" t="s">
        <v>42</v>
      </c>
      <c r="B55" s="4">
        <v>-165.25920848000004</v>
      </c>
      <c r="C55" s="4">
        <v>313.64697595999991</v>
      </c>
      <c r="D55" s="5">
        <v>-1026.9372813600003</v>
      </c>
    </row>
    <row r="56" spans="1:4" ht="12.75" customHeight="1" x14ac:dyDescent="0.2">
      <c r="A56" s="12" t="s">
        <v>43</v>
      </c>
      <c r="B56" s="4">
        <v>-11.011108789999994</v>
      </c>
      <c r="C56" s="4">
        <v>-230.67050422999998</v>
      </c>
      <c r="D56" s="5">
        <v>-436.36225884999999</v>
      </c>
    </row>
    <row r="57" spans="1:4" ht="12.75" customHeight="1" x14ac:dyDescent="0.2">
      <c r="A57" s="12" t="s">
        <v>44</v>
      </c>
      <c r="B57" s="4">
        <v>-17.764225489999998</v>
      </c>
      <c r="C57" s="4">
        <v>7.5223357000000028</v>
      </c>
      <c r="D57" s="5">
        <v>-57.817773299999999</v>
      </c>
    </row>
    <row r="58" spans="1:4" ht="12.75" customHeight="1" x14ac:dyDescent="0.2">
      <c r="A58" s="11" t="s">
        <v>45</v>
      </c>
      <c r="B58" s="28">
        <f>SUM(B59)</f>
        <v>-192.10526578999998</v>
      </c>
      <c r="C58" s="28">
        <f t="shared" ref="C58:D58" si="24">SUM(C59)</f>
        <v>-847.92781573000002</v>
      </c>
      <c r="D58" s="29">
        <f t="shared" si="24"/>
        <v>-1075.1531167300002</v>
      </c>
    </row>
    <row r="59" spans="1:4" ht="12.75" customHeight="1" x14ac:dyDescent="0.2">
      <c r="A59" s="10" t="s">
        <v>46</v>
      </c>
      <c r="B59" s="30">
        <f>SUM(B60:B62)</f>
        <v>-192.10526578999998</v>
      </c>
      <c r="C59" s="30">
        <f t="shared" ref="C59:D59" si="25">SUM(C60:C62)</f>
        <v>-847.92781573000002</v>
      </c>
      <c r="D59" s="31">
        <f t="shared" si="25"/>
        <v>-1075.1531167300002</v>
      </c>
    </row>
    <row r="60" spans="1:4" ht="12.75" customHeight="1" x14ac:dyDescent="0.2">
      <c r="A60" s="12" t="s">
        <v>25</v>
      </c>
      <c r="B60" s="4">
        <v>-222.03200511</v>
      </c>
      <c r="C60" s="4">
        <v>-952.20435710000004</v>
      </c>
      <c r="D60" s="5">
        <v>-624.76130142</v>
      </c>
    </row>
    <row r="61" spans="1:4" ht="12.75" customHeight="1" x14ac:dyDescent="0.2">
      <c r="A61" s="12" t="s">
        <v>47</v>
      </c>
      <c r="B61" s="4">
        <v>50.681350950000024</v>
      </c>
      <c r="C61" s="4">
        <v>221.02941855999998</v>
      </c>
      <c r="D61" s="5">
        <v>-467.92118596</v>
      </c>
    </row>
    <row r="62" spans="1:4" ht="12.75" customHeight="1" x14ac:dyDescent="0.2">
      <c r="A62" s="12" t="s">
        <v>48</v>
      </c>
      <c r="B62" s="4">
        <v>-20.754611629999999</v>
      </c>
      <c r="C62" s="4">
        <v>-116.75287718999999</v>
      </c>
      <c r="D62" s="5">
        <v>17.529370650000001</v>
      </c>
    </row>
    <row r="63" spans="1:4" ht="12.75" customHeight="1" x14ac:dyDescent="0.2">
      <c r="A63" s="9" t="s">
        <v>49</v>
      </c>
      <c r="B63" s="28">
        <f>SUM(B64+B73)</f>
        <v>576.35719869000025</v>
      </c>
      <c r="C63" s="28">
        <f>SUM(C64+C73)</f>
        <v>-229.71016614000075</v>
      </c>
      <c r="D63" s="29">
        <f>SUM(D64+D73)</f>
        <v>-42.533866160001253</v>
      </c>
    </row>
    <row r="64" spans="1:4" ht="12.75" customHeight="1" x14ac:dyDescent="0.2">
      <c r="A64" s="11" t="s">
        <v>50</v>
      </c>
      <c r="B64" s="28">
        <f>SUM(B65+B67+B71)</f>
        <v>-466.12400470999989</v>
      </c>
      <c r="C64" s="28">
        <f t="shared" ref="C64:D64" si="26">SUM(C65+C67+C71)</f>
        <v>560.8307458099996</v>
      </c>
      <c r="D64" s="29">
        <f t="shared" si="26"/>
        <v>2210.7152473699994</v>
      </c>
    </row>
    <row r="65" spans="1:4" ht="12.75" customHeight="1" x14ac:dyDescent="0.2">
      <c r="A65" s="10" t="s">
        <v>51</v>
      </c>
      <c r="B65" s="30">
        <f>SUM(B66)</f>
        <v>352.27945440000002</v>
      </c>
      <c r="C65" s="30">
        <f>SUM(C66)</f>
        <v>2051.4691617999997</v>
      </c>
      <c r="D65" s="31">
        <f t="shared" ref="D65" si="27">SUM(D66)</f>
        <v>2405.4417751599995</v>
      </c>
    </row>
    <row r="66" spans="1:4" ht="12.75" customHeight="1" x14ac:dyDescent="0.2">
      <c r="A66" s="15" t="s">
        <v>52</v>
      </c>
      <c r="B66" s="4">
        <v>352.27945440000002</v>
      </c>
      <c r="C66" s="4">
        <v>2051.4691617999997</v>
      </c>
      <c r="D66" s="5">
        <v>2405.4417751599995</v>
      </c>
    </row>
    <row r="67" spans="1:4" ht="12.75" customHeight="1" x14ac:dyDescent="0.2">
      <c r="A67" s="10" t="s">
        <v>53</v>
      </c>
      <c r="B67" s="30">
        <f>SUM(B68:B69)</f>
        <v>-708.99666273999992</v>
      </c>
      <c r="C67" s="30">
        <f t="shared" ref="C67:D67" si="28">SUM(C68:C69)</f>
        <v>-1318.9214507300001</v>
      </c>
      <c r="D67" s="31">
        <f t="shared" si="28"/>
        <v>-254.07162751000001</v>
      </c>
    </row>
    <row r="68" spans="1:4" ht="12.75" customHeight="1" x14ac:dyDescent="0.2">
      <c r="A68" s="15" t="s">
        <v>57</v>
      </c>
      <c r="B68" s="4">
        <v>-315.77456920999998</v>
      </c>
      <c r="C68" s="4">
        <v>-189.61208356</v>
      </c>
      <c r="D68" s="5">
        <v>178.5631248</v>
      </c>
    </row>
    <row r="69" spans="1:4" ht="12.75" customHeight="1" x14ac:dyDescent="0.2">
      <c r="A69" s="15" t="s">
        <v>52</v>
      </c>
      <c r="B69" s="4">
        <v>-393.22209353</v>
      </c>
      <c r="C69" s="4">
        <v>-1129.3093671700001</v>
      </c>
      <c r="D69" s="5">
        <v>-432.63475231000001</v>
      </c>
    </row>
    <row r="70" spans="1:4" ht="12.75" customHeight="1" x14ac:dyDescent="0.2">
      <c r="A70" s="16" t="s">
        <v>62</v>
      </c>
      <c r="B70" s="4"/>
      <c r="C70" s="4"/>
      <c r="D70" s="5"/>
    </row>
    <row r="71" spans="1:4" ht="12.75" customHeight="1" x14ac:dyDescent="0.2">
      <c r="A71" s="10" t="s">
        <v>54</v>
      </c>
      <c r="B71" s="30">
        <f>SUM(B72)</f>
        <v>-109.40679637</v>
      </c>
      <c r="C71" s="30">
        <f t="shared" ref="C71:D71" si="29">SUM(C72)</f>
        <v>-171.71696525999999</v>
      </c>
      <c r="D71" s="31">
        <f t="shared" si="29"/>
        <v>59.345099719999993</v>
      </c>
    </row>
    <row r="72" spans="1:4" ht="12.75" customHeight="1" x14ac:dyDescent="0.2">
      <c r="A72" s="15" t="s">
        <v>52</v>
      </c>
      <c r="B72" s="4">
        <v>-109.40679637</v>
      </c>
      <c r="C72" s="4">
        <v>-171.71696525999999</v>
      </c>
      <c r="D72" s="5">
        <v>59.345099719999993</v>
      </c>
    </row>
    <row r="73" spans="1:4" ht="12.75" customHeight="1" x14ac:dyDescent="0.2">
      <c r="A73" s="11" t="s">
        <v>55</v>
      </c>
      <c r="B73" s="28">
        <f>SUM(B74+B77+B80)</f>
        <v>1042.4812034000001</v>
      </c>
      <c r="C73" s="28">
        <f t="shared" ref="C73:D73" si="30">SUM(C74+C77+C80)</f>
        <v>-790.54091195000035</v>
      </c>
      <c r="D73" s="29">
        <f t="shared" si="30"/>
        <v>-2253.2491135300006</v>
      </c>
    </row>
    <row r="74" spans="1:4" ht="12.75" customHeight="1" x14ac:dyDescent="0.2">
      <c r="A74" s="10" t="s">
        <v>56</v>
      </c>
      <c r="B74" s="30">
        <f>SUM(B75:B76)</f>
        <v>2072.0528607400001</v>
      </c>
      <c r="C74" s="30">
        <f t="shared" ref="C74:D74" si="31">SUM(C75:C76)</f>
        <v>-2556.6676521200002</v>
      </c>
      <c r="D74" s="31">
        <f t="shared" si="31"/>
        <v>-2096.7597552600005</v>
      </c>
    </row>
    <row r="75" spans="1:4" ht="12.75" customHeight="1" x14ac:dyDescent="0.2">
      <c r="A75" s="15" t="s">
        <v>57</v>
      </c>
      <c r="B75" s="4">
        <v>272.12346201000003</v>
      </c>
      <c r="C75" s="4">
        <v>-279.24385743000005</v>
      </c>
      <c r="D75" s="5">
        <v>-1304.5516501000004</v>
      </c>
    </row>
    <row r="76" spans="1:4" ht="12.75" customHeight="1" x14ac:dyDescent="0.2">
      <c r="A76" s="15" t="s">
        <v>52</v>
      </c>
      <c r="B76" s="4">
        <v>1799.92939873</v>
      </c>
      <c r="C76" s="4">
        <v>-2277.4237946900002</v>
      </c>
      <c r="D76" s="5">
        <v>-792.20810516000006</v>
      </c>
    </row>
    <row r="77" spans="1:4" ht="12.75" customHeight="1" x14ac:dyDescent="0.2">
      <c r="A77" s="10" t="s">
        <v>58</v>
      </c>
      <c r="B77" s="30">
        <f>SUM(B78:B79)</f>
        <v>-1019.9960308799999</v>
      </c>
      <c r="C77" s="30">
        <f t="shared" ref="C77:D77" si="32">SUM(C78:C79)</f>
        <v>1452.3080611599999</v>
      </c>
      <c r="D77" s="31">
        <f t="shared" si="32"/>
        <v>25.854241299999899</v>
      </c>
    </row>
    <row r="78" spans="1:4" ht="12.75" customHeight="1" x14ac:dyDescent="0.2">
      <c r="A78" s="15" t="s">
        <v>57</v>
      </c>
      <c r="B78" s="4">
        <v>329.01459693999993</v>
      </c>
      <c r="C78" s="4">
        <v>1666.5749936999998</v>
      </c>
      <c r="D78" s="5">
        <v>-93.555165590000001</v>
      </c>
    </row>
    <row r="79" spans="1:4" ht="12.75" customHeight="1" x14ac:dyDescent="0.2">
      <c r="A79" s="15" t="s">
        <v>52</v>
      </c>
      <c r="B79" s="4">
        <v>-1349.0106278199999</v>
      </c>
      <c r="C79" s="4">
        <v>-214.26693253999997</v>
      </c>
      <c r="D79" s="5">
        <v>119.4094068899999</v>
      </c>
    </row>
    <row r="80" spans="1:4" ht="12.75" customHeight="1" x14ac:dyDescent="0.2">
      <c r="A80" s="10" t="s">
        <v>59</v>
      </c>
      <c r="B80" s="30">
        <f>SUM(B81)</f>
        <v>-9.5756264600000005</v>
      </c>
      <c r="C80" s="30">
        <f t="shared" ref="C80:D80" si="33">SUM(C81)</f>
        <v>313.81867900999998</v>
      </c>
      <c r="D80" s="31">
        <f t="shared" si="33"/>
        <v>-182.34359956999998</v>
      </c>
    </row>
    <row r="81" spans="1:4" ht="12.75" customHeight="1" x14ac:dyDescent="0.2">
      <c r="A81" s="15" t="s">
        <v>52</v>
      </c>
      <c r="B81" s="4">
        <v>-9.5756264600000005</v>
      </c>
      <c r="C81" s="4">
        <v>313.81867900999998</v>
      </c>
      <c r="D81" s="5">
        <v>-182.34359956999998</v>
      </c>
    </row>
    <row r="82" spans="1:4" ht="14.1" customHeight="1" x14ac:dyDescent="0.2">
      <c r="A82" s="23" t="s">
        <v>60</v>
      </c>
      <c r="B82" s="26">
        <f>SUM(B8+B42)</f>
        <v>313.59750271000053</v>
      </c>
      <c r="C82" s="26">
        <f t="shared" ref="C82:D82" si="34">SUM(C8+C42)</f>
        <v>-1393.1613614400007</v>
      </c>
      <c r="D82" s="27">
        <f t="shared" si="34"/>
        <v>-2658.5734852600021</v>
      </c>
    </row>
    <row r="83" spans="1:4" ht="6" customHeight="1" x14ac:dyDescent="0.2">
      <c r="A83" s="21"/>
      <c r="B83" s="6"/>
      <c r="C83" s="6"/>
      <c r="D83" s="7"/>
    </row>
    <row r="84" spans="1:4" ht="6" customHeight="1" x14ac:dyDescent="0.2"/>
    <row r="85" spans="1:4" ht="12.75" customHeight="1" x14ac:dyDescent="0.2">
      <c r="A85" s="20" t="s">
        <v>65</v>
      </c>
    </row>
    <row r="86" spans="1:4" ht="12.75" customHeight="1" x14ac:dyDescent="0.2">
      <c r="A86" s="22" t="s">
        <v>5</v>
      </c>
    </row>
    <row r="87" spans="1:4" ht="12.75" customHeight="1" x14ac:dyDescent="0.2">
      <c r="A87" s="22" t="s">
        <v>6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341-09</vt:lpstr>
      <vt:lpstr>'341-09'!Área_de_impresión</vt:lpstr>
      <vt:lpstr>'341-09'!Títulos_a_imprimir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2022-02-17T21:00:32Z</cp:lastPrinted>
  <dcterms:created xsi:type="dcterms:W3CDTF">2018-10-11T19:28:57Z</dcterms:created>
  <dcterms:modified xsi:type="dcterms:W3CDTF">2022-06-13T17:30:47Z</dcterms:modified>
</cp:coreProperties>
</file>