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JUSTICIA\Boletines\Boletines-justicia 2022\Volumen II\BOLETÍN - CSV-2022\"/>
    </mc:Choice>
  </mc:AlternateContent>
  <bookViews>
    <workbookView xWindow="0" yWindow="0" windowWidth="21600" windowHeight="9735"/>
  </bookViews>
  <sheets>
    <sheet name="12" sheetId="1" r:id="rId1"/>
  </sheets>
  <definedNames>
    <definedName name="_xlnm.Print_Area" localSheetId="0">'12'!$A$1:$L$345</definedName>
    <definedName name="_xlnm.Print_Titles" localSheetId="0">'12'!$1:$11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8" i="1" l="1"/>
  <c r="J328" i="1"/>
  <c r="F328" i="1"/>
  <c r="E328" i="1"/>
  <c r="D328" i="1" l="1"/>
  <c r="D178" i="1" l="1"/>
  <c r="D51" i="1"/>
  <c r="D342" i="1" l="1"/>
  <c r="D179" i="1" l="1"/>
  <c r="D177" i="1"/>
  <c r="L321" i="1" l="1"/>
  <c r="J321" i="1"/>
  <c r="I321" i="1"/>
  <c r="F321" i="1"/>
  <c r="E321" i="1"/>
  <c r="D321" i="1" l="1"/>
  <c r="F337" i="1"/>
  <c r="E337" i="1"/>
  <c r="F313" i="1"/>
  <c r="E313" i="1"/>
  <c r="F304" i="1"/>
  <c r="E304" i="1"/>
  <c r="F292" i="1"/>
  <c r="E292" i="1"/>
  <c r="F285" i="1"/>
  <c r="E285" i="1"/>
  <c r="E280" i="1"/>
  <c r="F276" i="1"/>
  <c r="E276" i="1"/>
  <c r="F272" i="1"/>
  <c r="E272" i="1"/>
  <c r="F262" i="1"/>
  <c r="E262" i="1"/>
  <c r="F245" i="1"/>
  <c r="E245" i="1"/>
  <c r="F234" i="1"/>
  <c r="E234" i="1"/>
  <c r="F223" i="1"/>
  <c r="E223" i="1"/>
  <c r="F213" i="1"/>
  <c r="E213" i="1"/>
  <c r="F199" i="1"/>
  <c r="E199" i="1"/>
  <c r="F184" i="1"/>
  <c r="E184" i="1"/>
  <c r="E171" i="1"/>
  <c r="F171" i="1"/>
  <c r="F162" i="1"/>
  <c r="E162" i="1"/>
  <c r="F156" i="1"/>
  <c r="E156" i="1"/>
  <c r="F151" i="1"/>
  <c r="E151" i="1"/>
  <c r="F135" i="1"/>
  <c r="E135" i="1"/>
  <c r="F106" i="1"/>
  <c r="E106" i="1"/>
  <c r="E118" i="1"/>
  <c r="F94" i="1"/>
  <c r="E94" i="1"/>
  <c r="F84" i="1"/>
  <c r="E84" i="1"/>
  <c r="F70" i="1"/>
  <c r="E70" i="1"/>
  <c r="E42" i="1"/>
  <c r="E32" i="1"/>
  <c r="E20" i="1"/>
  <c r="E14" i="1"/>
  <c r="F144" i="1" l="1"/>
  <c r="D14" i="1"/>
  <c r="H292" i="1" l="1"/>
  <c r="H271" i="1" s="1"/>
  <c r="G292" i="1"/>
  <c r="J151" i="1"/>
  <c r="E145" i="1"/>
  <c r="E144" i="1" s="1"/>
  <c r="F118" i="1"/>
  <c r="D145" i="1" l="1"/>
  <c r="I55" i="1"/>
  <c r="F42" i="1"/>
  <c r="G42" i="1"/>
  <c r="H32" i="1"/>
  <c r="I42" i="1"/>
  <c r="J42" i="1"/>
  <c r="K42" i="1"/>
  <c r="L42" i="1"/>
  <c r="G25" i="1"/>
  <c r="D17" i="1"/>
  <c r="D19" i="1"/>
  <c r="F20" i="1"/>
  <c r="J20" i="1"/>
  <c r="J318" i="1"/>
  <c r="I313" i="1"/>
  <c r="G304" i="1"/>
  <c r="G271" i="1" s="1"/>
  <c r="D20" i="1" l="1"/>
  <c r="J272" i="1"/>
  <c r="D249" i="1"/>
  <c r="G223" i="1"/>
  <c r="G199" i="1"/>
  <c r="I184" i="1"/>
  <c r="K171" i="1" l="1"/>
  <c r="H162" i="1"/>
  <c r="G156" i="1"/>
  <c r="J156" i="1"/>
  <c r="D148" i="1" l="1"/>
  <c r="D339" i="1"/>
  <c r="D338" i="1"/>
  <c r="D336" i="1"/>
  <c r="D322" i="1"/>
  <c r="D314" i="1"/>
  <c r="D291" i="1"/>
  <c r="D273" i="1"/>
  <c r="D268" i="1"/>
  <c r="D242" i="1"/>
  <c r="D235" i="1"/>
  <c r="D217" i="1"/>
  <c r="D214" i="1"/>
  <c r="D208" i="1"/>
  <c r="D202" i="1"/>
  <c r="D203" i="1"/>
  <c r="D189" i="1"/>
  <c r="D187" i="1"/>
  <c r="D182" i="1"/>
  <c r="D160" i="1"/>
  <c r="D152" i="1"/>
  <c r="D146" i="1"/>
  <c r="D122" i="1"/>
  <c r="D115" i="1"/>
  <c r="D108" i="1"/>
  <c r="L94" i="1" l="1"/>
  <c r="G94" i="1"/>
  <c r="D88" i="1"/>
  <c r="D86" i="1"/>
  <c r="G70" i="1"/>
  <c r="D74" i="1"/>
  <c r="D73" i="1"/>
  <c r="D58" i="1"/>
  <c r="D60" i="1"/>
  <c r="D48" i="1"/>
  <c r="D53" i="1" l="1"/>
  <c r="D46" i="1"/>
  <c r="D33" i="1"/>
  <c r="D29" i="1"/>
  <c r="D23" i="1"/>
  <c r="D22" i="1"/>
  <c r="D21" i="1"/>
  <c r="D141" i="1" l="1"/>
  <c r="D59" i="1" l="1"/>
  <c r="D15" i="1" l="1"/>
  <c r="D341" i="1" l="1"/>
  <c r="D334" i="1"/>
  <c r="D335" i="1"/>
  <c r="D333" i="1"/>
  <c r="D332" i="1"/>
  <c r="D331" i="1"/>
  <c r="D330" i="1"/>
  <c r="D329" i="1"/>
  <c r="D327" i="1"/>
  <c r="D326" i="1"/>
  <c r="D325" i="1"/>
  <c r="D324" i="1"/>
  <c r="D323" i="1"/>
  <c r="D320" i="1"/>
  <c r="D319" i="1"/>
  <c r="F318" i="1"/>
  <c r="F271" i="1" s="1"/>
  <c r="E318" i="1"/>
  <c r="E271" i="1" s="1"/>
  <c r="D317" i="1"/>
  <c r="D316" i="1"/>
  <c r="D315" i="1"/>
  <c r="L313" i="1"/>
  <c r="J313" i="1"/>
  <c r="D312" i="1"/>
  <c r="D311" i="1"/>
  <c r="D309" i="1"/>
  <c r="D310" i="1"/>
  <c r="D308" i="1"/>
  <c r="D306" i="1"/>
  <c r="D305" i="1"/>
  <c r="L304" i="1"/>
  <c r="J304" i="1"/>
  <c r="D303" i="1"/>
  <c r="D302" i="1"/>
  <c r="D301" i="1"/>
  <c r="D299" i="1"/>
  <c r="D297" i="1"/>
  <c r="D298" i="1"/>
  <c r="D296" i="1"/>
  <c r="D295" i="1"/>
  <c r="D294" i="1"/>
  <c r="D293" i="1"/>
  <c r="L292" i="1"/>
  <c r="K292" i="1"/>
  <c r="K271" i="1" s="1"/>
  <c r="J292" i="1"/>
  <c r="D289" i="1"/>
  <c r="D290" i="1"/>
  <c r="D287" i="1"/>
  <c r="D288" i="1"/>
  <c r="D286" i="1"/>
  <c r="I285" i="1"/>
  <c r="I271" i="1" s="1"/>
  <c r="D284" i="1"/>
  <c r="D283" i="1"/>
  <c r="D282" i="1"/>
  <c r="D281" i="1"/>
  <c r="D279" i="1"/>
  <c r="D278" i="1"/>
  <c r="D277" i="1"/>
  <c r="L276" i="1"/>
  <c r="J276" i="1"/>
  <c r="D275" i="1"/>
  <c r="D274" i="1"/>
  <c r="D270" i="1"/>
  <c r="D269" i="1"/>
  <c r="D267" i="1"/>
  <c r="D266" i="1"/>
  <c r="D264" i="1"/>
  <c r="D263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8" i="1"/>
  <c r="D247" i="1"/>
  <c r="D246" i="1"/>
  <c r="L245" i="1"/>
  <c r="J245" i="1"/>
  <c r="I245" i="1"/>
  <c r="H245" i="1"/>
  <c r="G245" i="1"/>
  <c r="D244" i="1"/>
  <c r="D243" i="1"/>
  <c r="D241" i="1"/>
  <c r="D240" i="1"/>
  <c r="D239" i="1"/>
  <c r="D238" i="1"/>
  <c r="D237" i="1"/>
  <c r="D236" i="1"/>
  <c r="L234" i="1"/>
  <c r="J234" i="1"/>
  <c r="I234" i="1"/>
  <c r="H234" i="1"/>
  <c r="D233" i="1"/>
  <c r="D232" i="1"/>
  <c r="D231" i="1"/>
  <c r="D230" i="1"/>
  <c r="D229" i="1"/>
  <c r="D228" i="1"/>
  <c r="D227" i="1"/>
  <c r="D226" i="1"/>
  <c r="D225" i="1"/>
  <c r="D224" i="1"/>
  <c r="L223" i="1"/>
  <c r="K223" i="1"/>
  <c r="J223" i="1"/>
  <c r="I223" i="1"/>
  <c r="H223" i="1"/>
  <c r="D222" i="1"/>
  <c r="D221" i="1"/>
  <c r="D220" i="1"/>
  <c r="D219" i="1"/>
  <c r="D218" i="1"/>
  <c r="D216" i="1"/>
  <c r="D215" i="1"/>
  <c r="L213" i="1"/>
  <c r="J213" i="1"/>
  <c r="I213" i="1"/>
  <c r="H213" i="1"/>
  <c r="G213" i="1"/>
  <c r="D212" i="1"/>
  <c r="D211" i="1"/>
  <c r="D209" i="1"/>
  <c r="D206" i="1"/>
  <c r="D205" i="1"/>
  <c r="D204" i="1"/>
  <c r="D201" i="1"/>
  <c r="D200" i="1"/>
  <c r="L199" i="1"/>
  <c r="J199" i="1"/>
  <c r="I199" i="1"/>
  <c r="D198" i="1"/>
  <c r="D197" i="1"/>
  <c r="D196" i="1"/>
  <c r="D194" i="1"/>
  <c r="D193" i="1"/>
  <c r="D192" i="1"/>
  <c r="D191" i="1"/>
  <c r="D190" i="1"/>
  <c r="D188" i="1"/>
  <c r="D185" i="1"/>
  <c r="L184" i="1"/>
  <c r="K184" i="1"/>
  <c r="J184" i="1"/>
  <c r="G184" i="1"/>
  <c r="D183" i="1"/>
  <c r="D176" i="1"/>
  <c r="D174" i="1"/>
  <c r="D175" i="1"/>
  <c r="D173" i="1"/>
  <c r="D172" i="1"/>
  <c r="L171" i="1"/>
  <c r="J171" i="1"/>
  <c r="G171" i="1"/>
  <c r="D170" i="1"/>
  <c r="D169" i="1"/>
  <c r="D168" i="1"/>
  <c r="D167" i="1"/>
  <c r="D166" i="1"/>
  <c r="D165" i="1"/>
  <c r="D164" i="1"/>
  <c r="D163" i="1"/>
  <c r="L162" i="1"/>
  <c r="J162" i="1"/>
  <c r="I162" i="1"/>
  <c r="D161" i="1"/>
  <c r="D159" i="1"/>
  <c r="D158" i="1"/>
  <c r="D157" i="1"/>
  <c r="D154" i="1"/>
  <c r="D155" i="1"/>
  <c r="D153" i="1"/>
  <c r="D150" i="1"/>
  <c r="D143" i="1"/>
  <c r="D142" i="1"/>
  <c r="D140" i="1"/>
  <c r="D139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1" i="1"/>
  <c r="D120" i="1"/>
  <c r="D119" i="1"/>
  <c r="L118" i="1"/>
  <c r="J118" i="1"/>
  <c r="I118" i="1"/>
  <c r="H118" i="1"/>
  <c r="G118" i="1"/>
  <c r="D117" i="1"/>
  <c r="D116" i="1"/>
  <c r="D114" i="1"/>
  <c r="D113" i="1"/>
  <c r="D112" i="1"/>
  <c r="D111" i="1"/>
  <c r="D110" i="1"/>
  <c r="D109" i="1"/>
  <c r="D107" i="1"/>
  <c r="L106" i="1"/>
  <c r="J106" i="1"/>
  <c r="I106" i="1"/>
  <c r="H106" i="1"/>
  <c r="D105" i="1"/>
  <c r="D104" i="1"/>
  <c r="D103" i="1"/>
  <c r="D102" i="1"/>
  <c r="D101" i="1"/>
  <c r="D100" i="1"/>
  <c r="D99" i="1"/>
  <c r="D98" i="1"/>
  <c r="D96" i="1"/>
  <c r="D95" i="1"/>
  <c r="K94" i="1"/>
  <c r="J94" i="1"/>
  <c r="I94" i="1"/>
  <c r="H94" i="1"/>
  <c r="D93" i="1"/>
  <c r="D92" i="1"/>
  <c r="D91" i="1"/>
  <c r="D90" i="1"/>
  <c r="D89" i="1"/>
  <c r="D87" i="1"/>
  <c r="D85" i="1"/>
  <c r="L84" i="1"/>
  <c r="J84" i="1"/>
  <c r="I84" i="1"/>
  <c r="H84" i="1"/>
  <c r="G84" i="1"/>
  <c r="D83" i="1"/>
  <c r="D82" i="1"/>
  <c r="D80" i="1"/>
  <c r="D79" i="1"/>
  <c r="D77" i="1"/>
  <c r="D76" i="1"/>
  <c r="D75" i="1"/>
  <c r="D72" i="1"/>
  <c r="D71" i="1"/>
  <c r="L70" i="1"/>
  <c r="J70" i="1"/>
  <c r="I70" i="1"/>
  <c r="D69" i="1"/>
  <c r="D68" i="1"/>
  <c r="D67" i="1"/>
  <c r="D65" i="1"/>
  <c r="D64" i="1"/>
  <c r="D63" i="1"/>
  <c r="D62" i="1"/>
  <c r="D61" i="1"/>
  <c r="D56" i="1"/>
  <c r="L55" i="1"/>
  <c r="K55" i="1"/>
  <c r="J55" i="1"/>
  <c r="H55" i="1"/>
  <c r="G55" i="1"/>
  <c r="F55" i="1"/>
  <c r="E55" i="1"/>
  <c r="D54" i="1"/>
  <c r="D50" i="1"/>
  <c r="D47" i="1"/>
  <c r="D45" i="1"/>
  <c r="D44" i="1"/>
  <c r="D43" i="1"/>
  <c r="D41" i="1"/>
  <c r="D40" i="1"/>
  <c r="D39" i="1"/>
  <c r="D38" i="1"/>
  <c r="D37" i="1"/>
  <c r="D36" i="1"/>
  <c r="D35" i="1"/>
  <c r="D34" i="1"/>
  <c r="L32" i="1"/>
  <c r="J32" i="1"/>
  <c r="I32" i="1"/>
  <c r="F32" i="1"/>
  <c r="D31" i="1"/>
  <c r="D30" i="1"/>
  <c r="D28" i="1"/>
  <c r="D27" i="1"/>
  <c r="D26" i="1"/>
  <c r="L25" i="1"/>
  <c r="J25" i="1"/>
  <c r="F25" i="1"/>
  <c r="E25" i="1"/>
  <c r="D24" i="1"/>
  <c r="D70" i="1" l="1"/>
  <c r="J271" i="1"/>
  <c r="H144" i="1"/>
  <c r="K144" i="1"/>
  <c r="D213" i="1"/>
  <c r="G144" i="1"/>
  <c r="I144" i="1"/>
  <c r="J144" i="1"/>
  <c r="L271" i="1"/>
  <c r="L144" i="1"/>
  <c r="D280" i="1"/>
  <c r="G12" i="1"/>
  <c r="D94" i="1"/>
  <c r="D292" i="1"/>
  <c r="H12" i="1"/>
  <c r="D118" i="1"/>
  <c r="F12" i="1"/>
  <c r="L12" i="1"/>
  <c r="D25" i="1"/>
  <c r="I12" i="1"/>
  <c r="J12" i="1"/>
  <c r="D313" i="1"/>
  <c r="D340" i="1"/>
  <c r="K12" i="1"/>
  <c r="E12" i="1"/>
  <c r="D285" i="1"/>
  <c r="D32" i="1"/>
  <c r="D162" i="1"/>
  <c r="D262" i="1"/>
  <c r="D84" i="1"/>
  <c r="D199" i="1"/>
  <c r="D245" i="1"/>
  <c r="D304" i="1"/>
  <c r="D55" i="1"/>
  <c r="D135" i="1"/>
  <c r="D151" i="1"/>
  <c r="D184" i="1"/>
  <c r="D234" i="1"/>
  <c r="D276" i="1"/>
  <c r="D171" i="1"/>
  <c r="D223" i="1"/>
  <c r="D272" i="1"/>
  <c r="D318" i="1"/>
  <c r="D106" i="1"/>
  <c r="D156" i="1"/>
  <c r="D42" i="1"/>
  <c r="D271" i="1" l="1"/>
  <c r="D144" i="1"/>
  <c r="D12" i="1"/>
  <c r="L13" i="1" l="1"/>
  <c r="K13" i="1"/>
  <c r="J13" i="1"/>
  <c r="F13" i="1"/>
  <c r="E13" i="1"/>
  <c r="H13" i="1"/>
  <c r="I13" i="1"/>
  <c r="G13" i="1"/>
  <c r="D337" i="1"/>
  <c r="D13" i="1" l="1"/>
</calcChain>
</file>

<file path=xl/sharedStrings.xml><?xml version="1.0" encoding="utf-8"?>
<sst xmlns="http://schemas.openxmlformats.org/spreadsheetml/2006/main" count="1937" uniqueCount="164">
  <si>
    <t>Cuadro 12.  SINDICADOS CON SENTENCIA CONDENATORIA EN LA REPÚBLICA,</t>
  </si>
  <si>
    <t>Sexo y delito</t>
  </si>
  <si>
    <t>Sindicados con sentencia condenatoria</t>
  </si>
  <si>
    <t>Total</t>
  </si>
  <si>
    <t>Pena impuesta</t>
  </si>
  <si>
    <t>Prisión</t>
  </si>
  <si>
    <t>Días          multa</t>
  </si>
  <si>
    <t>Suspen-sión condicio-nal de la pena</t>
  </si>
  <si>
    <t>Repren-sión        pública y privada</t>
  </si>
  <si>
    <t>Trabajo comuni-tario</t>
  </si>
  <si>
    <t>Arresto domi-ciliario</t>
  </si>
  <si>
    <t>No espe-    cificado</t>
  </si>
  <si>
    <t>-</t>
  </si>
  <si>
    <t>Contra la libertad</t>
  </si>
  <si>
    <t xml:space="preserve"> </t>
  </si>
  <si>
    <t>Privar a otro de su libertad</t>
  </si>
  <si>
    <t>Violación de domicilio</t>
  </si>
  <si>
    <t>Otros</t>
  </si>
  <si>
    <t>Contra la administración pública</t>
  </si>
  <si>
    <t>Concusión y exacción</t>
  </si>
  <si>
    <t>Corrupción de funcionarios públicos</t>
  </si>
  <si>
    <t>Infracción de los deberes de los servidores públicos</t>
  </si>
  <si>
    <t>Peculado</t>
  </si>
  <si>
    <t>Contra la administración de justicia</t>
  </si>
  <si>
    <t>Aprovechamiento de cosas provenientes del delito</t>
  </si>
  <si>
    <t>Calumnia en actuaciones judiciales</t>
  </si>
  <si>
    <t>Evasión de detenidos o sancionados</t>
  </si>
  <si>
    <t>Falso testimonio</t>
  </si>
  <si>
    <t>Hacerse justicia por sí mismo</t>
  </si>
  <si>
    <t>Prevaricato</t>
  </si>
  <si>
    <t>Quebrantamiento de sanciones</t>
  </si>
  <si>
    <t>Contra la fe pública</t>
  </si>
  <si>
    <t>Ejercicio ilegal de una profesión</t>
  </si>
  <si>
    <t>Falsedad</t>
  </si>
  <si>
    <t>Falsificación en documentos y escritos privados</t>
  </si>
  <si>
    <t>Falsificación en documentos y escritos públicos</t>
  </si>
  <si>
    <t>Falsificación o alteración de moneda</t>
  </si>
  <si>
    <t>Girar cheque sin suficiente provisión de fondos</t>
  </si>
  <si>
    <t xml:space="preserve">Hacer uso de una tarjeta de crédito o débito no </t>
  </si>
  <si>
    <t>expedida a su favor</t>
  </si>
  <si>
    <t>Contra la seguridad colectiva</t>
  </si>
  <si>
    <t>Asociación ilícita</t>
  </si>
  <si>
    <t>Compra y venta de drogas</t>
  </si>
  <si>
    <t>Incendio</t>
  </si>
  <si>
    <t>Posesión de drogas</t>
  </si>
  <si>
    <t>Posesión, uso y tráfico ilegal de drogas</t>
  </si>
  <si>
    <t>Posesión y comercio de armas prohibidas</t>
  </si>
  <si>
    <t>Tráfico de drogas</t>
  </si>
  <si>
    <t xml:space="preserve">Usar, fabricar, suministrar, adquirir o sustraer </t>
  </si>
  <si>
    <t>armas, municiones y explosivos en forma ilegal</t>
  </si>
  <si>
    <t>Uso de drogas</t>
  </si>
  <si>
    <t>Contra la economía nacional</t>
  </si>
  <si>
    <t>Blanqueo de capitales (lavado de dinero)</t>
  </si>
  <si>
    <t>Contrabando</t>
  </si>
  <si>
    <t>Contra los derechos de propiedad industrial</t>
  </si>
  <si>
    <t>Defraudación fiscal</t>
  </si>
  <si>
    <t>Delitos financieros</t>
  </si>
  <si>
    <t>Fabricar, importar o vender producto protegido por patente</t>
  </si>
  <si>
    <t>sin autorización</t>
  </si>
  <si>
    <t>Retención indebida de cuotas</t>
  </si>
  <si>
    <t>Usar marca legítima ajena en productos o artículos de</t>
  </si>
  <si>
    <t>Contra el orden jurídico familiar y el estado civil</t>
  </si>
  <si>
    <t>Contra la identidad y trafico de personas menores de edad</t>
  </si>
  <si>
    <t>Incumplimiento de los deberes familiares</t>
  </si>
  <si>
    <t>Maltrato al menor</t>
  </si>
  <si>
    <t>Pensión alimenticia</t>
  </si>
  <si>
    <t>Sustracción de menores</t>
  </si>
  <si>
    <t>Violencia intrafamiliar</t>
  </si>
  <si>
    <t>Contra el pudor y la libertad sexual</t>
  </si>
  <si>
    <t>Abusos deshonestos</t>
  </si>
  <si>
    <t>Acoso sexual</t>
  </si>
  <si>
    <t>Corrupción de menores</t>
  </si>
  <si>
    <t>Estupro</t>
  </si>
  <si>
    <t>Explotación sexual</t>
  </si>
  <si>
    <t>Pornografía</t>
  </si>
  <si>
    <t>Tentativa de violación carnal</t>
  </si>
  <si>
    <t>Violación carnal</t>
  </si>
  <si>
    <t>Contra la vida y la integridad personal</t>
  </si>
  <si>
    <t>Aborto provocado</t>
  </si>
  <si>
    <t>Femicidio</t>
  </si>
  <si>
    <t>Homicidio</t>
  </si>
  <si>
    <t>Homicidio por imprudencia</t>
  </si>
  <si>
    <t>Lesiones personales</t>
  </si>
  <si>
    <t>Lesiones por imprudencia</t>
  </si>
  <si>
    <t>Tentativa de homicidio</t>
  </si>
  <si>
    <t>Violencia de género</t>
  </si>
  <si>
    <t>Contra el patrimonio</t>
  </si>
  <si>
    <t>Abigeato (hurto pecuario)</t>
  </si>
  <si>
    <t>Abuso de confianza</t>
  </si>
  <si>
    <t>Apropiación indebida</t>
  </si>
  <si>
    <t>Daños o perjuicios a la propiedad</t>
  </si>
  <si>
    <t>Estafa y otros fraudes</t>
  </si>
  <si>
    <t>Extorsión</t>
  </si>
  <si>
    <t>Hurto</t>
  </si>
  <si>
    <t>Poseer artículo de dudosa procedencia</t>
  </si>
  <si>
    <t>Retención indebida</t>
  </si>
  <si>
    <t>Robo</t>
  </si>
  <si>
    <t>Secuestro</t>
  </si>
  <si>
    <t>Sospecha de hurto</t>
  </si>
  <si>
    <t>Tentativa de hurto</t>
  </si>
  <si>
    <t>Tentativa de robo</t>
  </si>
  <si>
    <t>Contra el ambiente</t>
  </si>
  <si>
    <t>Contra la normativa urbanística</t>
  </si>
  <si>
    <t>Contra la vida silvestre</t>
  </si>
  <si>
    <t>Contra los animales domésticos</t>
  </si>
  <si>
    <t>Contra los recursos naturales</t>
  </si>
  <si>
    <t>No especificado</t>
  </si>
  <si>
    <t xml:space="preserve">                                 Hombres</t>
  </si>
  <si>
    <t xml:space="preserve">                                   Mujeres</t>
  </si>
  <si>
    <t>Evasión de detenidos y presos</t>
  </si>
  <si>
    <t>Usar, fabricar, suministrar, adquirir o sustraer armas,</t>
  </si>
  <si>
    <t>municiones y explosivos en forma ilegal</t>
  </si>
  <si>
    <t>(1) La diferencia que se observa se debe al redondeo.</t>
  </si>
  <si>
    <t>Contra la fe pública: (Continuación)</t>
  </si>
  <si>
    <t>TOTAL</t>
  </si>
  <si>
    <t>Porcentaje (1)</t>
  </si>
  <si>
    <t>POR PENA IMPUESTA, SEGÚN SEXO Y DELITO:  AÑO 2022</t>
  </si>
  <si>
    <t>Actos subversivos</t>
  </si>
  <si>
    <t>Someter a un detenido a severidades o apremios indebidos</t>
  </si>
  <si>
    <t>Contra la inviolabilidad del secreto y el derecho a la intimidad</t>
  </si>
  <si>
    <t>Irrespeto a la autoridad</t>
  </si>
  <si>
    <t>Apología del delito</t>
  </si>
  <si>
    <t>Introducción y circulación de monedas falsas</t>
  </si>
  <si>
    <t xml:space="preserve">Suprimir, ocultar, destruir en todo o parte de un documento </t>
  </si>
  <si>
    <t>original o una copia que lo sustituya legalmente</t>
  </si>
  <si>
    <t>Adulterio</t>
  </si>
  <si>
    <t>Irrespeto a los padres</t>
  </si>
  <si>
    <t>Agresión con uso de violencia</t>
  </si>
  <si>
    <t>Tentativa de suicidio</t>
  </si>
  <si>
    <t xml:space="preserve">Abigeato </t>
  </si>
  <si>
    <t xml:space="preserve">Tramitación, aprobación y cumplimiento de documentación ambiental </t>
  </si>
  <si>
    <t>Contra la vida, seguridad y la libertad de los jefes o representantes</t>
  </si>
  <si>
    <t>de una nación extranjera</t>
  </si>
  <si>
    <t>Hacer uso de una tarjeta de crédito o débito no expedita a su favor</t>
  </si>
  <si>
    <t>Contra la seguridad de los medios de transporte o comunicaciones</t>
  </si>
  <si>
    <t>Usar marca legítima ajena en productos o artículos de su propia</t>
  </si>
  <si>
    <t xml:space="preserve">Fabricar, importar o vender producto protegido por patente sin </t>
  </si>
  <si>
    <t>autorización</t>
  </si>
  <si>
    <t>Tratamiento, aprobación y cumplimiento de documentación ambiental</t>
  </si>
  <si>
    <t xml:space="preserve">Contra los animales domésticos </t>
  </si>
  <si>
    <t xml:space="preserve">Suprimir, ocultar, destruir en todo o parte de un documento original </t>
  </si>
  <si>
    <t>o una copia que lo sustituya legalmente</t>
  </si>
  <si>
    <t>Usar, fabricar, suministrar, adquirir o sustraer armas, municiones</t>
  </si>
  <si>
    <t>dedicada al tráfico con personas o drogas</t>
  </si>
  <si>
    <t xml:space="preserve">Dirigir o formar parte de organización de carácter internacional </t>
  </si>
  <si>
    <t xml:space="preserve">Causar estragos por medio de inundaciones, desmoronamiento, </t>
  </si>
  <si>
    <t>Contra el pudor y la libertad sexual: (Continuación)</t>
  </si>
  <si>
    <t>Contra el ambiente: (Continuación)</t>
  </si>
  <si>
    <t>Contra la humanidad, trata de personas</t>
  </si>
  <si>
    <t>Contra el honor, injuria</t>
  </si>
  <si>
    <t xml:space="preserve">Causar estragos por medio de inundaciones, desmiramiento, </t>
  </si>
  <si>
    <t>Contra la economía nacional: (Continuación)</t>
  </si>
  <si>
    <t xml:space="preserve">Contra el derecho de autor </t>
  </si>
  <si>
    <t>Sumarias en averiguación</t>
  </si>
  <si>
    <t xml:space="preserve">Tentativa de hurto </t>
  </si>
  <si>
    <t>Prisión y días multa</t>
  </si>
  <si>
    <t>Contra la Personalidad Jurídica del Estado</t>
  </si>
  <si>
    <t xml:space="preserve"> de una nación extranjera </t>
  </si>
  <si>
    <t>derrumbe u otro medio poderoso de destrucción</t>
  </si>
  <si>
    <t>Contra la seguridad informática</t>
  </si>
  <si>
    <t>su propia fabricación</t>
  </si>
  <si>
    <t>Contra el patrimonio histórico de la nación</t>
  </si>
  <si>
    <t>Contra la personalidad jurídica del Estado</t>
  </si>
  <si>
    <t>fabricación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</si>
</sst>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;[Red]#,##0.0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4" tint="0.5999938962981048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1" xfId="0" applyFont="1" applyFill="1" applyBorder="1"/>
    <xf numFmtId="0" fontId="2" fillId="0" borderId="0" xfId="0" applyFont="1" applyFill="1"/>
    <xf numFmtId="0" fontId="2" fillId="0" borderId="0" xfId="0" applyFont="1" applyFill="1" applyBorder="1"/>
    <xf numFmtId="0" fontId="1" fillId="0" borderId="6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right"/>
    </xf>
    <xf numFmtId="0" fontId="2" fillId="0" borderId="6" xfId="0" applyFont="1" applyBorder="1"/>
    <xf numFmtId="165" fontId="2" fillId="0" borderId="8" xfId="0" applyNumberFormat="1" applyFont="1" applyFill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left"/>
    </xf>
    <xf numFmtId="164" fontId="2" fillId="0" borderId="8" xfId="0" applyNumberFormat="1" applyFont="1" applyFill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2" fillId="0" borderId="8" xfId="0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10" xfId="0" applyFont="1" applyFill="1" applyBorder="1" applyAlignment="1">
      <alignment horizontal="right"/>
    </xf>
    <xf numFmtId="0" fontId="3" fillId="0" borderId="6" xfId="0" applyFont="1" applyBorder="1" applyAlignment="1">
      <alignment horizontal="left" indent="1"/>
    </xf>
    <xf numFmtId="0" fontId="3" fillId="0" borderId="6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0" fontId="2" fillId="0" borderId="6" xfId="0" applyFont="1" applyFill="1" applyBorder="1"/>
    <xf numFmtId="0" fontId="3" fillId="0" borderId="0" xfId="0" applyFont="1" applyFill="1" applyBorder="1"/>
    <xf numFmtId="0" fontId="2" fillId="0" borderId="6" xfId="0" applyFont="1" applyBorder="1" applyAlignment="1">
      <alignment horizontal="left" indent="1"/>
    </xf>
    <xf numFmtId="0" fontId="3" fillId="0" borderId="6" xfId="0" applyFont="1" applyBorder="1"/>
    <xf numFmtId="0" fontId="3" fillId="0" borderId="6" xfId="0" applyFont="1" applyFill="1" applyBorder="1"/>
    <xf numFmtId="0" fontId="3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1" fillId="0" borderId="10" xfId="0" applyFont="1" applyBorder="1" applyAlignment="1">
      <alignment horizontal="right"/>
    </xf>
    <xf numFmtId="0" fontId="2" fillId="0" borderId="0" xfId="0" applyFont="1" applyFill="1" applyAlignment="1">
      <alignment horizontal="left"/>
    </xf>
    <xf numFmtId="0" fontId="2" fillId="3" borderId="0" xfId="0" applyFont="1" applyFill="1"/>
    <xf numFmtId="0" fontId="2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Fill="1"/>
    <xf numFmtId="0" fontId="5" fillId="0" borderId="1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1" fillId="0" borderId="0" xfId="0" applyFont="1"/>
    <xf numFmtId="0" fontId="1" fillId="0" borderId="0" xfId="0" applyFont="1" applyFill="1"/>
    <xf numFmtId="0" fontId="5" fillId="0" borderId="8" xfId="0" applyFont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5" fillId="3" borderId="0" xfId="0" applyFont="1" applyFill="1"/>
    <xf numFmtId="0" fontId="2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10" xfId="0" applyFont="1" applyBorder="1" applyAlignment="1">
      <alignment horizontal="right"/>
    </xf>
    <xf numFmtId="164" fontId="1" fillId="0" borderId="8" xfId="0" quotePrefix="1" applyNumberFormat="1" applyFont="1" applyFill="1" applyBorder="1" applyAlignment="1">
      <alignment horizontal="right"/>
    </xf>
    <xf numFmtId="166" fontId="2" fillId="0" borderId="8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0" fontId="2" fillId="0" borderId="6" xfId="0" applyFont="1" applyFill="1" applyBorder="1" applyAlignment="1">
      <alignment horizontal="left"/>
    </xf>
    <xf numFmtId="164" fontId="1" fillId="3" borderId="10" xfId="0" applyNumberFormat="1" applyFont="1" applyFill="1" applyBorder="1" applyAlignment="1">
      <alignment horizontal="right"/>
    </xf>
    <xf numFmtId="0" fontId="5" fillId="3" borderId="10" xfId="0" applyFont="1" applyFill="1" applyBorder="1" applyAlignment="1">
      <alignment horizontal="right"/>
    </xf>
    <xf numFmtId="164" fontId="2" fillId="3" borderId="10" xfId="0" applyNumberFormat="1" applyFont="1" applyFill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Fill="1" applyBorder="1" applyAlignment="1">
      <alignment horizontal="right"/>
    </xf>
    <xf numFmtId="0" fontId="1" fillId="0" borderId="8" xfId="0" applyFont="1" applyFill="1" applyBorder="1"/>
    <xf numFmtId="164" fontId="4" fillId="0" borderId="8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/>
    <xf numFmtId="0" fontId="2" fillId="0" borderId="11" xfId="0" applyFont="1" applyFill="1" applyBorder="1"/>
    <xf numFmtId="0" fontId="2" fillId="0" borderId="12" xfId="0" applyFont="1" applyFill="1" applyBorder="1"/>
    <xf numFmtId="0" fontId="2" fillId="0" borderId="12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5" fillId="0" borderId="0" xfId="0" applyFont="1" applyFill="1" applyBorder="1"/>
    <xf numFmtId="0" fontId="2" fillId="0" borderId="6" xfId="0" applyFont="1" applyFill="1" applyBorder="1" applyAlignment="1">
      <alignment horizontal="left" indent="1"/>
    </xf>
    <xf numFmtId="165" fontId="5" fillId="0" borderId="0" xfId="0" applyNumberFormat="1" applyFont="1" applyFill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93"/>
  <sheetViews>
    <sheetView tabSelected="1" zoomScaleNormal="100" workbookViewId="0">
      <selection sqref="A1:L1"/>
    </sheetView>
  </sheetViews>
  <sheetFormatPr baseColWidth="10" defaultRowHeight="12.75" x14ac:dyDescent="0.2"/>
  <cols>
    <col min="1" max="2" width="1.42578125" style="45" customWidth="1"/>
    <col min="3" max="3" width="54.85546875" style="45" customWidth="1"/>
    <col min="4" max="4" width="8.42578125" style="57" customWidth="1"/>
    <col min="5" max="5" width="7.7109375" style="43" customWidth="1"/>
    <col min="6" max="6" width="6.28515625" style="45" customWidth="1"/>
    <col min="7" max="7" width="7.7109375" style="45" customWidth="1"/>
    <col min="8" max="8" width="9.5703125" style="45" customWidth="1"/>
    <col min="9" max="9" width="8.140625" style="45" customWidth="1"/>
    <col min="10" max="10" width="8.42578125" style="45" customWidth="1"/>
    <col min="11" max="11" width="7.85546875" style="45" customWidth="1"/>
    <col min="12" max="12" width="8.7109375" style="52" customWidth="1"/>
    <col min="13" max="13" width="5.42578125" style="52" customWidth="1"/>
    <col min="14" max="14" width="11.42578125" style="46"/>
    <col min="15" max="15" width="0" style="46" hidden="1" customWidth="1"/>
    <col min="16" max="49" width="11.42578125" style="46"/>
    <col min="50" max="236" width="11.42578125" style="45"/>
    <col min="237" max="238" width="1.7109375" style="45" customWidth="1"/>
    <col min="239" max="239" width="47.42578125" style="45" customWidth="1"/>
    <col min="240" max="240" width="9.140625" style="45" customWidth="1"/>
    <col min="241" max="241" width="8" style="45" customWidth="1"/>
    <col min="242" max="243" width="7.7109375" style="45" customWidth="1"/>
    <col min="244" max="244" width="9.7109375" style="45" customWidth="1"/>
    <col min="245" max="245" width="9.85546875" style="45" customWidth="1"/>
    <col min="246" max="246" width="7.5703125" style="45" customWidth="1"/>
    <col min="247" max="247" width="8.42578125" style="45" customWidth="1"/>
    <col min="248" max="248" width="7.85546875" style="45" customWidth="1"/>
    <col min="249" max="249" width="8.140625" style="45" customWidth="1"/>
    <col min="250" max="251" width="5.42578125" style="45" customWidth="1"/>
    <col min="252" max="252" width="11.7109375" style="45" customWidth="1"/>
    <col min="253" max="492" width="11.42578125" style="45"/>
    <col min="493" max="494" width="1.7109375" style="45" customWidth="1"/>
    <col min="495" max="495" width="47.42578125" style="45" customWidth="1"/>
    <col min="496" max="496" width="9.140625" style="45" customWidth="1"/>
    <col min="497" max="497" width="8" style="45" customWidth="1"/>
    <col min="498" max="499" width="7.7109375" style="45" customWidth="1"/>
    <col min="500" max="500" width="9.7109375" style="45" customWidth="1"/>
    <col min="501" max="501" width="9.85546875" style="45" customWidth="1"/>
    <col min="502" max="502" width="7.5703125" style="45" customWidth="1"/>
    <col min="503" max="503" width="8.42578125" style="45" customWidth="1"/>
    <col min="504" max="504" width="7.85546875" style="45" customWidth="1"/>
    <col min="505" max="505" width="8.140625" style="45" customWidth="1"/>
    <col min="506" max="507" width="5.42578125" style="45" customWidth="1"/>
    <col min="508" max="508" width="11.7109375" style="45" customWidth="1"/>
    <col min="509" max="748" width="11.42578125" style="45"/>
    <col min="749" max="750" width="1.7109375" style="45" customWidth="1"/>
    <col min="751" max="751" width="47.42578125" style="45" customWidth="1"/>
    <col min="752" max="752" width="9.140625" style="45" customWidth="1"/>
    <col min="753" max="753" width="8" style="45" customWidth="1"/>
    <col min="754" max="755" width="7.7109375" style="45" customWidth="1"/>
    <col min="756" max="756" width="9.7109375" style="45" customWidth="1"/>
    <col min="757" max="757" width="9.85546875" style="45" customWidth="1"/>
    <col min="758" max="758" width="7.5703125" style="45" customWidth="1"/>
    <col min="759" max="759" width="8.42578125" style="45" customWidth="1"/>
    <col min="760" max="760" width="7.85546875" style="45" customWidth="1"/>
    <col min="761" max="761" width="8.140625" style="45" customWidth="1"/>
    <col min="762" max="763" width="5.42578125" style="45" customWidth="1"/>
    <col min="764" max="764" width="11.7109375" style="45" customWidth="1"/>
    <col min="765" max="1004" width="11.42578125" style="45"/>
    <col min="1005" max="1006" width="1.7109375" style="45" customWidth="1"/>
    <col min="1007" max="1007" width="47.42578125" style="45" customWidth="1"/>
    <col min="1008" max="1008" width="9.140625" style="45" customWidth="1"/>
    <col min="1009" max="1009" width="8" style="45" customWidth="1"/>
    <col min="1010" max="1011" width="7.7109375" style="45" customWidth="1"/>
    <col min="1012" max="1012" width="9.7109375" style="45" customWidth="1"/>
    <col min="1013" max="1013" width="9.85546875" style="45" customWidth="1"/>
    <col min="1014" max="1014" width="7.5703125" style="45" customWidth="1"/>
    <col min="1015" max="1015" width="8.42578125" style="45" customWidth="1"/>
    <col min="1016" max="1016" width="7.85546875" style="45" customWidth="1"/>
    <col min="1017" max="1017" width="8.140625" style="45" customWidth="1"/>
    <col min="1018" max="1019" width="5.42578125" style="45" customWidth="1"/>
    <col min="1020" max="1020" width="11.7109375" style="45" customWidth="1"/>
    <col min="1021" max="1260" width="11.42578125" style="45"/>
    <col min="1261" max="1262" width="1.7109375" style="45" customWidth="1"/>
    <col min="1263" max="1263" width="47.42578125" style="45" customWidth="1"/>
    <col min="1264" max="1264" width="9.140625" style="45" customWidth="1"/>
    <col min="1265" max="1265" width="8" style="45" customWidth="1"/>
    <col min="1266" max="1267" width="7.7109375" style="45" customWidth="1"/>
    <col min="1268" max="1268" width="9.7109375" style="45" customWidth="1"/>
    <col min="1269" max="1269" width="9.85546875" style="45" customWidth="1"/>
    <col min="1270" max="1270" width="7.5703125" style="45" customWidth="1"/>
    <col min="1271" max="1271" width="8.42578125" style="45" customWidth="1"/>
    <col min="1272" max="1272" width="7.85546875" style="45" customWidth="1"/>
    <col min="1273" max="1273" width="8.140625" style="45" customWidth="1"/>
    <col min="1274" max="1275" width="5.42578125" style="45" customWidth="1"/>
    <col min="1276" max="1276" width="11.7109375" style="45" customWidth="1"/>
    <col min="1277" max="1516" width="11.42578125" style="45"/>
    <col min="1517" max="1518" width="1.7109375" style="45" customWidth="1"/>
    <col min="1519" max="1519" width="47.42578125" style="45" customWidth="1"/>
    <col min="1520" max="1520" width="9.140625" style="45" customWidth="1"/>
    <col min="1521" max="1521" width="8" style="45" customWidth="1"/>
    <col min="1522" max="1523" width="7.7109375" style="45" customWidth="1"/>
    <col min="1524" max="1524" width="9.7109375" style="45" customWidth="1"/>
    <col min="1525" max="1525" width="9.85546875" style="45" customWidth="1"/>
    <col min="1526" max="1526" width="7.5703125" style="45" customWidth="1"/>
    <col min="1527" max="1527" width="8.42578125" style="45" customWidth="1"/>
    <col min="1528" max="1528" width="7.85546875" style="45" customWidth="1"/>
    <col min="1529" max="1529" width="8.140625" style="45" customWidth="1"/>
    <col min="1530" max="1531" width="5.42578125" style="45" customWidth="1"/>
    <col min="1532" max="1532" width="11.7109375" style="45" customWidth="1"/>
    <col min="1533" max="1772" width="11.42578125" style="45"/>
    <col min="1773" max="1774" width="1.7109375" style="45" customWidth="1"/>
    <col min="1775" max="1775" width="47.42578125" style="45" customWidth="1"/>
    <col min="1776" max="1776" width="9.140625" style="45" customWidth="1"/>
    <col min="1777" max="1777" width="8" style="45" customWidth="1"/>
    <col min="1778" max="1779" width="7.7109375" style="45" customWidth="1"/>
    <col min="1780" max="1780" width="9.7109375" style="45" customWidth="1"/>
    <col min="1781" max="1781" width="9.85546875" style="45" customWidth="1"/>
    <col min="1782" max="1782" width="7.5703125" style="45" customWidth="1"/>
    <col min="1783" max="1783" width="8.42578125" style="45" customWidth="1"/>
    <col min="1784" max="1784" width="7.85546875" style="45" customWidth="1"/>
    <col min="1785" max="1785" width="8.140625" style="45" customWidth="1"/>
    <col min="1786" max="1787" width="5.42578125" style="45" customWidth="1"/>
    <col min="1788" max="1788" width="11.7109375" style="45" customWidth="1"/>
    <col min="1789" max="2028" width="11.42578125" style="45"/>
    <col min="2029" max="2030" width="1.7109375" style="45" customWidth="1"/>
    <col min="2031" max="2031" width="47.42578125" style="45" customWidth="1"/>
    <col min="2032" max="2032" width="9.140625" style="45" customWidth="1"/>
    <col min="2033" max="2033" width="8" style="45" customWidth="1"/>
    <col min="2034" max="2035" width="7.7109375" style="45" customWidth="1"/>
    <col min="2036" max="2036" width="9.7109375" style="45" customWidth="1"/>
    <col min="2037" max="2037" width="9.85546875" style="45" customWidth="1"/>
    <col min="2038" max="2038" width="7.5703125" style="45" customWidth="1"/>
    <col min="2039" max="2039" width="8.42578125" style="45" customWidth="1"/>
    <col min="2040" max="2040" width="7.85546875" style="45" customWidth="1"/>
    <col min="2041" max="2041" width="8.140625" style="45" customWidth="1"/>
    <col min="2042" max="2043" width="5.42578125" style="45" customWidth="1"/>
    <col min="2044" max="2044" width="11.7109375" style="45" customWidth="1"/>
    <col min="2045" max="2284" width="11.42578125" style="45"/>
    <col min="2285" max="2286" width="1.7109375" style="45" customWidth="1"/>
    <col min="2287" max="2287" width="47.42578125" style="45" customWidth="1"/>
    <col min="2288" max="2288" width="9.140625" style="45" customWidth="1"/>
    <col min="2289" max="2289" width="8" style="45" customWidth="1"/>
    <col min="2290" max="2291" width="7.7109375" style="45" customWidth="1"/>
    <col min="2292" max="2292" width="9.7109375" style="45" customWidth="1"/>
    <col min="2293" max="2293" width="9.85546875" style="45" customWidth="1"/>
    <col min="2294" max="2294" width="7.5703125" style="45" customWidth="1"/>
    <col min="2295" max="2295" width="8.42578125" style="45" customWidth="1"/>
    <col min="2296" max="2296" width="7.85546875" style="45" customWidth="1"/>
    <col min="2297" max="2297" width="8.140625" style="45" customWidth="1"/>
    <col min="2298" max="2299" width="5.42578125" style="45" customWidth="1"/>
    <col min="2300" max="2300" width="11.7109375" style="45" customWidth="1"/>
    <col min="2301" max="2540" width="11.42578125" style="45"/>
    <col min="2541" max="2542" width="1.7109375" style="45" customWidth="1"/>
    <col min="2543" max="2543" width="47.42578125" style="45" customWidth="1"/>
    <col min="2544" max="2544" width="9.140625" style="45" customWidth="1"/>
    <col min="2545" max="2545" width="8" style="45" customWidth="1"/>
    <col min="2546" max="2547" width="7.7109375" style="45" customWidth="1"/>
    <col min="2548" max="2548" width="9.7109375" style="45" customWidth="1"/>
    <col min="2549" max="2549" width="9.85546875" style="45" customWidth="1"/>
    <col min="2550" max="2550" width="7.5703125" style="45" customWidth="1"/>
    <col min="2551" max="2551" width="8.42578125" style="45" customWidth="1"/>
    <col min="2552" max="2552" width="7.85546875" style="45" customWidth="1"/>
    <col min="2553" max="2553" width="8.140625" style="45" customWidth="1"/>
    <col min="2554" max="2555" width="5.42578125" style="45" customWidth="1"/>
    <col min="2556" max="2556" width="11.7109375" style="45" customWidth="1"/>
    <col min="2557" max="2796" width="11.42578125" style="45"/>
    <col min="2797" max="2798" width="1.7109375" style="45" customWidth="1"/>
    <col min="2799" max="2799" width="47.42578125" style="45" customWidth="1"/>
    <col min="2800" max="2800" width="9.140625" style="45" customWidth="1"/>
    <col min="2801" max="2801" width="8" style="45" customWidth="1"/>
    <col min="2802" max="2803" width="7.7109375" style="45" customWidth="1"/>
    <col min="2804" max="2804" width="9.7109375" style="45" customWidth="1"/>
    <col min="2805" max="2805" width="9.85546875" style="45" customWidth="1"/>
    <col min="2806" max="2806" width="7.5703125" style="45" customWidth="1"/>
    <col min="2807" max="2807" width="8.42578125" style="45" customWidth="1"/>
    <col min="2808" max="2808" width="7.85546875" style="45" customWidth="1"/>
    <col min="2809" max="2809" width="8.140625" style="45" customWidth="1"/>
    <col min="2810" max="2811" width="5.42578125" style="45" customWidth="1"/>
    <col min="2812" max="2812" width="11.7109375" style="45" customWidth="1"/>
    <col min="2813" max="3052" width="11.42578125" style="45"/>
    <col min="3053" max="3054" width="1.7109375" style="45" customWidth="1"/>
    <col min="3055" max="3055" width="47.42578125" style="45" customWidth="1"/>
    <col min="3056" max="3056" width="9.140625" style="45" customWidth="1"/>
    <col min="3057" max="3057" width="8" style="45" customWidth="1"/>
    <col min="3058" max="3059" width="7.7109375" style="45" customWidth="1"/>
    <col min="3060" max="3060" width="9.7109375" style="45" customWidth="1"/>
    <col min="3061" max="3061" width="9.85546875" style="45" customWidth="1"/>
    <col min="3062" max="3062" width="7.5703125" style="45" customWidth="1"/>
    <col min="3063" max="3063" width="8.42578125" style="45" customWidth="1"/>
    <col min="3064" max="3064" width="7.85546875" style="45" customWidth="1"/>
    <col min="3065" max="3065" width="8.140625" style="45" customWidth="1"/>
    <col min="3066" max="3067" width="5.42578125" style="45" customWidth="1"/>
    <col min="3068" max="3068" width="11.7109375" style="45" customWidth="1"/>
    <col min="3069" max="3308" width="11.42578125" style="45"/>
    <col min="3309" max="3310" width="1.7109375" style="45" customWidth="1"/>
    <col min="3311" max="3311" width="47.42578125" style="45" customWidth="1"/>
    <col min="3312" max="3312" width="9.140625" style="45" customWidth="1"/>
    <col min="3313" max="3313" width="8" style="45" customWidth="1"/>
    <col min="3314" max="3315" width="7.7109375" style="45" customWidth="1"/>
    <col min="3316" max="3316" width="9.7109375" style="45" customWidth="1"/>
    <col min="3317" max="3317" width="9.85546875" style="45" customWidth="1"/>
    <col min="3318" max="3318" width="7.5703125" style="45" customWidth="1"/>
    <col min="3319" max="3319" width="8.42578125" style="45" customWidth="1"/>
    <col min="3320" max="3320" width="7.85546875" style="45" customWidth="1"/>
    <col min="3321" max="3321" width="8.140625" style="45" customWidth="1"/>
    <col min="3322" max="3323" width="5.42578125" style="45" customWidth="1"/>
    <col min="3324" max="3324" width="11.7109375" style="45" customWidth="1"/>
    <col min="3325" max="3564" width="11.42578125" style="45"/>
    <col min="3565" max="3566" width="1.7109375" style="45" customWidth="1"/>
    <col min="3567" max="3567" width="47.42578125" style="45" customWidth="1"/>
    <col min="3568" max="3568" width="9.140625" style="45" customWidth="1"/>
    <col min="3569" max="3569" width="8" style="45" customWidth="1"/>
    <col min="3570" max="3571" width="7.7109375" style="45" customWidth="1"/>
    <col min="3572" max="3572" width="9.7109375" style="45" customWidth="1"/>
    <col min="3573" max="3573" width="9.85546875" style="45" customWidth="1"/>
    <col min="3574" max="3574" width="7.5703125" style="45" customWidth="1"/>
    <col min="3575" max="3575" width="8.42578125" style="45" customWidth="1"/>
    <col min="3576" max="3576" width="7.85546875" style="45" customWidth="1"/>
    <col min="3577" max="3577" width="8.140625" style="45" customWidth="1"/>
    <col min="3578" max="3579" width="5.42578125" style="45" customWidth="1"/>
    <col min="3580" max="3580" width="11.7109375" style="45" customWidth="1"/>
    <col min="3581" max="3820" width="11.42578125" style="45"/>
    <col min="3821" max="3822" width="1.7109375" style="45" customWidth="1"/>
    <col min="3823" max="3823" width="47.42578125" style="45" customWidth="1"/>
    <col min="3824" max="3824" width="9.140625" style="45" customWidth="1"/>
    <col min="3825" max="3825" width="8" style="45" customWidth="1"/>
    <col min="3826" max="3827" width="7.7109375" style="45" customWidth="1"/>
    <col min="3828" max="3828" width="9.7109375" style="45" customWidth="1"/>
    <col min="3829" max="3829" width="9.85546875" style="45" customWidth="1"/>
    <col min="3830" max="3830" width="7.5703125" style="45" customWidth="1"/>
    <col min="3831" max="3831" width="8.42578125" style="45" customWidth="1"/>
    <col min="3832" max="3832" width="7.85546875" style="45" customWidth="1"/>
    <col min="3833" max="3833" width="8.140625" style="45" customWidth="1"/>
    <col min="3834" max="3835" width="5.42578125" style="45" customWidth="1"/>
    <col min="3836" max="3836" width="11.7109375" style="45" customWidth="1"/>
    <col min="3837" max="4076" width="11.42578125" style="45"/>
    <col min="4077" max="4078" width="1.7109375" style="45" customWidth="1"/>
    <col min="4079" max="4079" width="47.42578125" style="45" customWidth="1"/>
    <col min="4080" max="4080" width="9.140625" style="45" customWidth="1"/>
    <col min="4081" max="4081" width="8" style="45" customWidth="1"/>
    <col min="4082" max="4083" width="7.7109375" style="45" customWidth="1"/>
    <col min="4084" max="4084" width="9.7109375" style="45" customWidth="1"/>
    <col min="4085" max="4085" width="9.85546875" style="45" customWidth="1"/>
    <col min="4086" max="4086" width="7.5703125" style="45" customWidth="1"/>
    <col min="4087" max="4087" width="8.42578125" style="45" customWidth="1"/>
    <col min="4088" max="4088" width="7.85546875" style="45" customWidth="1"/>
    <col min="4089" max="4089" width="8.140625" style="45" customWidth="1"/>
    <col min="4090" max="4091" width="5.42578125" style="45" customWidth="1"/>
    <col min="4092" max="4092" width="11.7109375" style="45" customWidth="1"/>
    <col min="4093" max="4332" width="11.42578125" style="45"/>
    <col min="4333" max="4334" width="1.7109375" style="45" customWidth="1"/>
    <col min="4335" max="4335" width="47.42578125" style="45" customWidth="1"/>
    <col min="4336" max="4336" width="9.140625" style="45" customWidth="1"/>
    <col min="4337" max="4337" width="8" style="45" customWidth="1"/>
    <col min="4338" max="4339" width="7.7109375" style="45" customWidth="1"/>
    <col min="4340" max="4340" width="9.7109375" style="45" customWidth="1"/>
    <col min="4341" max="4341" width="9.85546875" style="45" customWidth="1"/>
    <col min="4342" max="4342" width="7.5703125" style="45" customWidth="1"/>
    <col min="4343" max="4343" width="8.42578125" style="45" customWidth="1"/>
    <col min="4344" max="4344" width="7.85546875" style="45" customWidth="1"/>
    <col min="4345" max="4345" width="8.140625" style="45" customWidth="1"/>
    <col min="4346" max="4347" width="5.42578125" style="45" customWidth="1"/>
    <col min="4348" max="4348" width="11.7109375" style="45" customWidth="1"/>
    <col min="4349" max="4588" width="11.42578125" style="45"/>
    <col min="4589" max="4590" width="1.7109375" style="45" customWidth="1"/>
    <col min="4591" max="4591" width="47.42578125" style="45" customWidth="1"/>
    <col min="4592" max="4592" width="9.140625" style="45" customWidth="1"/>
    <col min="4593" max="4593" width="8" style="45" customWidth="1"/>
    <col min="4594" max="4595" width="7.7109375" style="45" customWidth="1"/>
    <col min="4596" max="4596" width="9.7109375" style="45" customWidth="1"/>
    <col min="4597" max="4597" width="9.85546875" style="45" customWidth="1"/>
    <col min="4598" max="4598" width="7.5703125" style="45" customWidth="1"/>
    <col min="4599" max="4599" width="8.42578125" style="45" customWidth="1"/>
    <col min="4600" max="4600" width="7.85546875" style="45" customWidth="1"/>
    <col min="4601" max="4601" width="8.140625" style="45" customWidth="1"/>
    <col min="4602" max="4603" width="5.42578125" style="45" customWidth="1"/>
    <col min="4604" max="4604" width="11.7109375" style="45" customWidth="1"/>
    <col min="4605" max="4844" width="11.42578125" style="45"/>
    <col min="4845" max="4846" width="1.7109375" style="45" customWidth="1"/>
    <col min="4847" max="4847" width="47.42578125" style="45" customWidth="1"/>
    <col min="4848" max="4848" width="9.140625" style="45" customWidth="1"/>
    <col min="4849" max="4849" width="8" style="45" customWidth="1"/>
    <col min="4850" max="4851" width="7.7109375" style="45" customWidth="1"/>
    <col min="4852" max="4852" width="9.7109375" style="45" customWidth="1"/>
    <col min="4853" max="4853" width="9.85546875" style="45" customWidth="1"/>
    <col min="4854" max="4854" width="7.5703125" style="45" customWidth="1"/>
    <col min="4855" max="4855" width="8.42578125" style="45" customWidth="1"/>
    <col min="4856" max="4856" width="7.85546875" style="45" customWidth="1"/>
    <col min="4857" max="4857" width="8.140625" style="45" customWidth="1"/>
    <col min="4858" max="4859" width="5.42578125" style="45" customWidth="1"/>
    <col min="4860" max="4860" width="11.7109375" style="45" customWidth="1"/>
    <col min="4861" max="5100" width="11.42578125" style="45"/>
    <col min="5101" max="5102" width="1.7109375" style="45" customWidth="1"/>
    <col min="5103" max="5103" width="47.42578125" style="45" customWidth="1"/>
    <col min="5104" max="5104" width="9.140625" style="45" customWidth="1"/>
    <col min="5105" max="5105" width="8" style="45" customWidth="1"/>
    <col min="5106" max="5107" width="7.7109375" style="45" customWidth="1"/>
    <col min="5108" max="5108" width="9.7109375" style="45" customWidth="1"/>
    <col min="5109" max="5109" width="9.85546875" style="45" customWidth="1"/>
    <col min="5110" max="5110" width="7.5703125" style="45" customWidth="1"/>
    <col min="5111" max="5111" width="8.42578125" style="45" customWidth="1"/>
    <col min="5112" max="5112" width="7.85546875" style="45" customWidth="1"/>
    <col min="5113" max="5113" width="8.140625" style="45" customWidth="1"/>
    <col min="5114" max="5115" width="5.42578125" style="45" customWidth="1"/>
    <col min="5116" max="5116" width="11.7109375" style="45" customWidth="1"/>
    <col min="5117" max="5356" width="11.42578125" style="45"/>
    <col min="5357" max="5358" width="1.7109375" style="45" customWidth="1"/>
    <col min="5359" max="5359" width="47.42578125" style="45" customWidth="1"/>
    <col min="5360" max="5360" width="9.140625" style="45" customWidth="1"/>
    <col min="5361" max="5361" width="8" style="45" customWidth="1"/>
    <col min="5362" max="5363" width="7.7109375" style="45" customWidth="1"/>
    <col min="5364" max="5364" width="9.7109375" style="45" customWidth="1"/>
    <col min="5365" max="5365" width="9.85546875" style="45" customWidth="1"/>
    <col min="5366" max="5366" width="7.5703125" style="45" customWidth="1"/>
    <col min="5367" max="5367" width="8.42578125" style="45" customWidth="1"/>
    <col min="5368" max="5368" width="7.85546875" style="45" customWidth="1"/>
    <col min="5369" max="5369" width="8.140625" style="45" customWidth="1"/>
    <col min="5370" max="5371" width="5.42578125" style="45" customWidth="1"/>
    <col min="5372" max="5372" width="11.7109375" style="45" customWidth="1"/>
    <col min="5373" max="5612" width="11.42578125" style="45"/>
    <col min="5613" max="5614" width="1.7109375" style="45" customWidth="1"/>
    <col min="5615" max="5615" width="47.42578125" style="45" customWidth="1"/>
    <col min="5616" max="5616" width="9.140625" style="45" customWidth="1"/>
    <col min="5617" max="5617" width="8" style="45" customWidth="1"/>
    <col min="5618" max="5619" width="7.7109375" style="45" customWidth="1"/>
    <col min="5620" max="5620" width="9.7109375" style="45" customWidth="1"/>
    <col min="5621" max="5621" width="9.85546875" style="45" customWidth="1"/>
    <col min="5622" max="5622" width="7.5703125" style="45" customWidth="1"/>
    <col min="5623" max="5623" width="8.42578125" style="45" customWidth="1"/>
    <col min="5624" max="5624" width="7.85546875" style="45" customWidth="1"/>
    <col min="5625" max="5625" width="8.140625" style="45" customWidth="1"/>
    <col min="5626" max="5627" width="5.42578125" style="45" customWidth="1"/>
    <col min="5628" max="5628" width="11.7109375" style="45" customWidth="1"/>
    <col min="5629" max="5868" width="11.42578125" style="45"/>
    <col min="5869" max="5870" width="1.7109375" style="45" customWidth="1"/>
    <col min="5871" max="5871" width="47.42578125" style="45" customWidth="1"/>
    <col min="5872" max="5872" width="9.140625" style="45" customWidth="1"/>
    <col min="5873" max="5873" width="8" style="45" customWidth="1"/>
    <col min="5874" max="5875" width="7.7109375" style="45" customWidth="1"/>
    <col min="5876" max="5876" width="9.7109375" style="45" customWidth="1"/>
    <col min="5877" max="5877" width="9.85546875" style="45" customWidth="1"/>
    <col min="5878" max="5878" width="7.5703125" style="45" customWidth="1"/>
    <col min="5879" max="5879" width="8.42578125" style="45" customWidth="1"/>
    <col min="5880" max="5880" width="7.85546875" style="45" customWidth="1"/>
    <col min="5881" max="5881" width="8.140625" style="45" customWidth="1"/>
    <col min="5882" max="5883" width="5.42578125" style="45" customWidth="1"/>
    <col min="5884" max="5884" width="11.7109375" style="45" customWidth="1"/>
    <col min="5885" max="6124" width="11.42578125" style="45"/>
    <col min="6125" max="6126" width="1.7109375" style="45" customWidth="1"/>
    <col min="6127" max="6127" width="47.42578125" style="45" customWidth="1"/>
    <col min="6128" max="6128" width="9.140625" style="45" customWidth="1"/>
    <col min="6129" max="6129" width="8" style="45" customWidth="1"/>
    <col min="6130" max="6131" width="7.7109375" style="45" customWidth="1"/>
    <col min="6132" max="6132" width="9.7109375" style="45" customWidth="1"/>
    <col min="6133" max="6133" width="9.85546875" style="45" customWidth="1"/>
    <col min="6134" max="6134" width="7.5703125" style="45" customWidth="1"/>
    <col min="6135" max="6135" width="8.42578125" style="45" customWidth="1"/>
    <col min="6136" max="6136" width="7.85546875" style="45" customWidth="1"/>
    <col min="6137" max="6137" width="8.140625" style="45" customWidth="1"/>
    <col min="6138" max="6139" width="5.42578125" style="45" customWidth="1"/>
    <col min="6140" max="6140" width="11.7109375" style="45" customWidth="1"/>
    <col min="6141" max="6380" width="11.42578125" style="45"/>
    <col min="6381" max="6382" width="1.7109375" style="45" customWidth="1"/>
    <col min="6383" max="6383" width="47.42578125" style="45" customWidth="1"/>
    <col min="6384" max="6384" width="9.140625" style="45" customWidth="1"/>
    <col min="6385" max="6385" width="8" style="45" customWidth="1"/>
    <col min="6386" max="6387" width="7.7109375" style="45" customWidth="1"/>
    <col min="6388" max="6388" width="9.7109375" style="45" customWidth="1"/>
    <col min="6389" max="6389" width="9.85546875" style="45" customWidth="1"/>
    <col min="6390" max="6390" width="7.5703125" style="45" customWidth="1"/>
    <col min="6391" max="6391" width="8.42578125" style="45" customWidth="1"/>
    <col min="6392" max="6392" width="7.85546875" style="45" customWidth="1"/>
    <col min="6393" max="6393" width="8.140625" style="45" customWidth="1"/>
    <col min="6394" max="6395" width="5.42578125" style="45" customWidth="1"/>
    <col min="6396" max="6396" width="11.7109375" style="45" customWidth="1"/>
    <col min="6397" max="6636" width="11.42578125" style="45"/>
    <col min="6637" max="6638" width="1.7109375" style="45" customWidth="1"/>
    <col min="6639" max="6639" width="47.42578125" style="45" customWidth="1"/>
    <col min="6640" max="6640" width="9.140625" style="45" customWidth="1"/>
    <col min="6641" max="6641" width="8" style="45" customWidth="1"/>
    <col min="6642" max="6643" width="7.7109375" style="45" customWidth="1"/>
    <col min="6644" max="6644" width="9.7109375" style="45" customWidth="1"/>
    <col min="6645" max="6645" width="9.85546875" style="45" customWidth="1"/>
    <col min="6646" max="6646" width="7.5703125" style="45" customWidth="1"/>
    <col min="6647" max="6647" width="8.42578125" style="45" customWidth="1"/>
    <col min="6648" max="6648" width="7.85546875" style="45" customWidth="1"/>
    <col min="6649" max="6649" width="8.140625" style="45" customWidth="1"/>
    <col min="6650" max="6651" width="5.42578125" style="45" customWidth="1"/>
    <col min="6652" max="6652" width="11.7109375" style="45" customWidth="1"/>
    <col min="6653" max="6892" width="11.42578125" style="45"/>
    <col min="6893" max="6894" width="1.7109375" style="45" customWidth="1"/>
    <col min="6895" max="6895" width="47.42578125" style="45" customWidth="1"/>
    <col min="6896" max="6896" width="9.140625" style="45" customWidth="1"/>
    <col min="6897" max="6897" width="8" style="45" customWidth="1"/>
    <col min="6898" max="6899" width="7.7109375" style="45" customWidth="1"/>
    <col min="6900" max="6900" width="9.7109375" style="45" customWidth="1"/>
    <col min="6901" max="6901" width="9.85546875" style="45" customWidth="1"/>
    <col min="6902" max="6902" width="7.5703125" style="45" customWidth="1"/>
    <col min="6903" max="6903" width="8.42578125" style="45" customWidth="1"/>
    <col min="6904" max="6904" width="7.85546875" style="45" customWidth="1"/>
    <col min="6905" max="6905" width="8.140625" style="45" customWidth="1"/>
    <col min="6906" max="6907" width="5.42578125" style="45" customWidth="1"/>
    <col min="6908" max="6908" width="11.7109375" style="45" customWidth="1"/>
    <col min="6909" max="7148" width="11.42578125" style="45"/>
    <col min="7149" max="7150" width="1.7109375" style="45" customWidth="1"/>
    <col min="7151" max="7151" width="47.42578125" style="45" customWidth="1"/>
    <col min="7152" max="7152" width="9.140625" style="45" customWidth="1"/>
    <col min="7153" max="7153" width="8" style="45" customWidth="1"/>
    <col min="7154" max="7155" width="7.7109375" style="45" customWidth="1"/>
    <col min="7156" max="7156" width="9.7109375" style="45" customWidth="1"/>
    <col min="7157" max="7157" width="9.85546875" style="45" customWidth="1"/>
    <col min="7158" max="7158" width="7.5703125" style="45" customWidth="1"/>
    <col min="7159" max="7159" width="8.42578125" style="45" customWidth="1"/>
    <col min="7160" max="7160" width="7.85546875" style="45" customWidth="1"/>
    <col min="7161" max="7161" width="8.140625" style="45" customWidth="1"/>
    <col min="7162" max="7163" width="5.42578125" style="45" customWidth="1"/>
    <col min="7164" max="7164" width="11.7109375" style="45" customWidth="1"/>
    <col min="7165" max="7404" width="11.42578125" style="45"/>
    <col min="7405" max="7406" width="1.7109375" style="45" customWidth="1"/>
    <col min="7407" max="7407" width="47.42578125" style="45" customWidth="1"/>
    <col min="7408" max="7408" width="9.140625" style="45" customWidth="1"/>
    <col min="7409" max="7409" width="8" style="45" customWidth="1"/>
    <col min="7410" max="7411" width="7.7109375" style="45" customWidth="1"/>
    <col min="7412" max="7412" width="9.7109375" style="45" customWidth="1"/>
    <col min="7413" max="7413" width="9.85546875" style="45" customWidth="1"/>
    <col min="7414" max="7414" width="7.5703125" style="45" customWidth="1"/>
    <col min="7415" max="7415" width="8.42578125" style="45" customWidth="1"/>
    <col min="7416" max="7416" width="7.85546875" style="45" customWidth="1"/>
    <col min="7417" max="7417" width="8.140625" style="45" customWidth="1"/>
    <col min="7418" max="7419" width="5.42578125" style="45" customWidth="1"/>
    <col min="7420" max="7420" width="11.7109375" style="45" customWidth="1"/>
    <col min="7421" max="7660" width="11.42578125" style="45"/>
    <col min="7661" max="7662" width="1.7109375" style="45" customWidth="1"/>
    <col min="7663" max="7663" width="47.42578125" style="45" customWidth="1"/>
    <col min="7664" max="7664" width="9.140625" style="45" customWidth="1"/>
    <col min="7665" max="7665" width="8" style="45" customWidth="1"/>
    <col min="7666" max="7667" width="7.7109375" style="45" customWidth="1"/>
    <col min="7668" max="7668" width="9.7109375" style="45" customWidth="1"/>
    <col min="7669" max="7669" width="9.85546875" style="45" customWidth="1"/>
    <col min="7670" max="7670" width="7.5703125" style="45" customWidth="1"/>
    <col min="7671" max="7671" width="8.42578125" style="45" customWidth="1"/>
    <col min="7672" max="7672" width="7.85546875" style="45" customWidth="1"/>
    <col min="7673" max="7673" width="8.140625" style="45" customWidth="1"/>
    <col min="7674" max="7675" width="5.42578125" style="45" customWidth="1"/>
    <col min="7676" max="7676" width="11.7109375" style="45" customWidth="1"/>
    <col min="7677" max="7916" width="11.42578125" style="45"/>
    <col min="7917" max="7918" width="1.7109375" style="45" customWidth="1"/>
    <col min="7919" max="7919" width="47.42578125" style="45" customWidth="1"/>
    <col min="7920" max="7920" width="9.140625" style="45" customWidth="1"/>
    <col min="7921" max="7921" width="8" style="45" customWidth="1"/>
    <col min="7922" max="7923" width="7.7109375" style="45" customWidth="1"/>
    <col min="7924" max="7924" width="9.7109375" style="45" customWidth="1"/>
    <col min="7925" max="7925" width="9.85546875" style="45" customWidth="1"/>
    <col min="7926" max="7926" width="7.5703125" style="45" customWidth="1"/>
    <col min="7927" max="7927" width="8.42578125" style="45" customWidth="1"/>
    <col min="7928" max="7928" width="7.85546875" style="45" customWidth="1"/>
    <col min="7929" max="7929" width="8.140625" style="45" customWidth="1"/>
    <col min="7930" max="7931" width="5.42578125" style="45" customWidth="1"/>
    <col min="7932" max="7932" width="11.7109375" style="45" customWidth="1"/>
    <col min="7933" max="8172" width="11.42578125" style="45"/>
    <col min="8173" max="8174" width="1.7109375" style="45" customWidth="1"/>
    <col min="8175" max="8175" width="47.42578125" style="45" customWidth="1"/>
    <col min="8176" max="8176" width="9.140625" style="45" customWidth="1"/>
    <col min="8177" max="8177" width="8" style="45" customWidth="1"/>
    <col min="8178" max="8179" width="7.7109375" style="45" customWidth="1"/>
    <col min="8180" max="8180" width="9.7109375" style="45" customWidth="1"/>
    <col min="8181" max="8181" width="9.85546875" style="45" customWidth="1"/>
    <col min="8182" max="8182" width="7.5703125" style="45" customWidth="1"/>
    <col min="8183" max="8183" width="8.42578125" style="45" customWidth="1"/>
    <col min="8184" max="8184" width="7.85546875" style="45" customWidth="1"/>
    <col min="8185" max="8185" width="8.140625" style="45" customWidth="1"/>
    <col min="8186" max="8187" width="5.42578125" style="45" customWidth="1"/>
    <col min="8188" max="8188" width="11.7109375" style="45" customWidth="1"/>
    <col min="8189" max="8428" width="11.42578125" style="45"/>
    <col min="8429" max="8430" width="1.7109375" style="45" customWidth="1"/>
    <col min="8431" max="8431" width="47.42578125" style="45" customWidth="1"/>
    <col min="8432" max="8432" width="9.140625" style="45" customWidth="1"/>
    <col min="8433" max="8433" width="8" style="45" customWidth="1"/>
    <col min="8434" max="8435" width="7.7109375" style="45" customWidth="1"/>
    <col min="8436" max="8436" width="9.7109375" style="45" customWidth="1"/>
    <col min="8437" max="8437" width="9.85546875" style="45" customWidth="1"/>
    <col min="8438" max="8438" width="7.5703125" style="45" customWidth="1"/>
    <col min="8439" max="8439" width="8.42578125" style="45" customWidth="1"/>
    <col min="8440" max="8440" width="7.85546875" style="45" customWidth="1"/>
    <col min="8441" max="8441" width="8.140625" style="45" customWidth="1"/>
    <col min="8442" max="8443" width="5.42578125" style="45" customWidth="1"/>
    <col min="8444" max="8444" width="11.7109375" style="45" customWidth="1"/>
    <col min="8445" max="8684" width="11.42578125" style="45"/>
    <col min="8685" max="8686" width="1.7109375" style="45" customWidth="1"/>
    <col min="8687" max="8687" width="47.42578125" style="45" customWidth="1"/>
    <col min="8688" max="8688" width="9.140625" style="45" customWidth="1"/>
    <col min="8689" max="8689" width="8" style="45" customWidth="1"/>
    <col min="8690" max="8691" width="7.7109375" style="45" customWidth="1"/>
    <col min="8692" max="8692" width="9.7109375" style="45" customWidth="1"/>
    <col min="8693" max="8693" width="9.85546875" style="45" customWidth="1"/>
    <col min="8694" max="8694" width="7.5703125" style="45" customWidth="1"/>
    <col min="8695" max="8695" width="8.42578125" style="45" customWidth="1"/>
    <col min="8696" max="8696" width="7.85546875" style="45" customWidth="1"/>
    <col min="8697" max="8697" width="8.140625" style="45" customWidth="1"/>
    <col min="8698" max="8699" width="5.42578125" style="45" customWidth="1"/>
    <col min="8700" max="8700" width="11.7109375" style="45" customWidth="1"/>
    <col min="8701" max="8940" width="11.42578125" style="45"/>
    <col min="8941" max="8942" width="1.7109375" style="45" customWidth="1"/>
    <col min="8943" max="8943" width="47.42578125" style="45" customWidth="1"/>
    <col min="8944" max="8944" width="9.140625" style="45" customWidth="1"/>
    <col min="8945" max="8945" width="8" style="45" customWidth="1"/>
    <col min="8946" max="8947" width="7.7109375" style="45" customWidth="1"/>
    <col min="8948" max="8948" width="9.7109375" style="45" customWidth="1"/>
    <col min="8949" max="8949" width="9.85546875" style="45" customWidth="1"/>
    <col min="8950" max="8950" width="7.5703125" style="45" customWidth="1"/>
    <col min="8951" max="8951" width="8.42578125" style="45" customWidth="1"/>
    <col min="8952" max="8952" width="7.85546875" style="45" customWidth="1"/>
    <col min="8953" max="8953" width="8.140625" style="45" customWidth="1"/>
    <col min="8954" max="8955" width="5.42578125" style="45" customWidth="1"/>
    <col min="8956" max="8956" width="11.7109375" style="45" customWidth="1"/>
    <col min="8957" max="9196" width="11.42578125" style="45"/>
    <col min="9197" max="9198" width="1.7109375" style="45" customWidth="1"/>
    <col min="9199" max="9199" width="47.42578125" style="45" customWidth="1"/>
    <col min="9200" max="9200" width="9.140625" style="45" customWidth="1"/>
    <col min="9201" max="9201" width="8" style="45" customWidth="1"/>
    <col min="9202" max="9203" width="7.7109375" style="45" customWidth="1"/>
    <col min="9204" max="9204" width="9.7109375" style="45" customWidth="1"/>
    <col min="9205" max="9205" width="9.85546875" style="45" customWidth="1"/>
    <col min="9206" max="9206" width="7.5703125" style="45" customWidth="1"/>
    <col min="9207" max="9207" width="8.42578125" style="45" customWidth="1"/>
    <col min="9208" max="9208" width="7.85546875" style="45" customWidth="1"/>
    <col min="9209" max="9209" width="8.140625" style="45" customWidth="1"/>
    <col min="9210" max="9211" width="5.42578125" style="45" customWidth="1"/>
    <col min="9212" max="9212" width="11.7109375" style="45" customWidth="1"/>
    <col min="9213" max="9452" width="11.42578125" style="45"/>
    <col min="9453" max="9454" width="1.7109375" style="45" customWidth="1"/>
    <col min="9455" max="9455" width="47.42578125" style="45" customWidth="1"/>
    <col min="9456" max="9456" width="9.140625" style="45" customWidth="1"/>
    <col min="9457" max="9457" width="8" style="45" customWidth="1"/>
    <col min="9458" max="9459" width="7.7109375" style="45" customWidth="1"/>
    <col min="9460" max="9460" width="9.7109375" style="45" customWidth="1"/>
    <col min="9461" max="9461" width="9.85546875" style="45" customWidth="1"/>
    <col min="9462" max="9462" width="7.5703125" style="45" customWidth="1"/>
    <col min="9463" max="9463" width="8.42578125" style="45" customWidth="1"/>
    <col min="9464" max="9464" width="7.85546875" style="45" customWidth="1"/>
    <col min="9465" max="9465" width="8.140625" style="45" customWidth="1"/>
    <col min="9466" max="9467" width="5.42578125" style="45" customWidth="1"/>
    <col min="9468" max="9468" width="11.7109375" style="45" customWidth="1"/>
    <col min="9469" max="9708" width="11.42578125" style="45"/>
    <col min="9709" max="9710" width="1.7109375" style="45" customWidth="1"/>
    <col min="9711" max="9711" width="47.42578125" style="45" customWidth="1"/>
    <col min="9712" max="9712" width="9.140625" style="45" customWidth="1"/>
    <col min="9713" max="9713" width="8" style="45" customWidth="1"/>
    <col min="9714" max="9715" width="7.7109375" style="45" customWidth="1"/>
    <col min="9716" max="9716" width="9.7109375" style="45" customWidth="1"/>
    <col min="9717" max="9717" width="9.85546875" style="45" customWidth="1"/>
    <col min="9718" max="9718" width="7.5703125" style="45" customWidth="1"/>
    <col min="9719" max="9719" width="8.42578125" style="45" customWidth="1"/>
    <col min="9720" max="9720" width="7.85546875" style="45" customWidth="1"/>
    <col min="9721" max="9721" width="8.140625" style="45" customWidth="1"/>
    <col min="9722" max="9723" width="5.42578125" style="45" customWidth="1"/>
    <col min="9724" max="9724" width="11.7109375" style="45" customWidth="1"/>
    <col min="9725" max="9964" width="11.42578125" style="45"/>
    <col min="9965" max="9966" width="1.7109375" style="45" customWidth="1"/>
    <col min="9967" max="9967" width="47.42578125" style="45" customWidth="1"/>
    <col min="9968" max="9968" width="9.140625" style="45" customWidth="1"/>
    <col min="9969" max="9969" width="8" style="45" customWidth="1"/>
    <col min="9970" max="9971" width="7.7109375" style="45" customWidth="1"/>
    <col min="9972" max="9972" width="9.7109375" style="45" customWidth="1"/>
    <col min="9973" max="9973" width="9.85546875" style="45" customWidth="1"/>
    <col min="9974" max="9974" width="7.5703125" style="45" customWidth="1"/>
    <col min="9975" max="9975" width="8.42578125" style="45" customWidth="1"/>
    <col min="9976" max="9976" width="7.85546875" style="45" customWidth="1"/>
    <col min="9977" max="9977" width="8.140625" style="45" customWidth="1"/>
    <col min="9978" max="9979" width="5.42578125" style="45" customWidth="1"/>
    <col min="9980" max="9980" width="11.7109375" style="45" customWidth="1"/>
    <col min="9981" max="10220" width="11.42578125" style="45"/>
    <col min="10221" max="10222" width="1.7109375" style="45" customWidth="1"/>
    <col min="10223" max="10223" width="47.42578125" style="45" customWidth="1"/>
    <col min="10224" max="10224" width="9.140625" style="45" customWidth="1"/>
    <col min="10225" max="10225" width="8" style="45" customWidth="1"/>
    <col min="10226" max="10227" width="7.7109375" style="45" customWidth="1"/>
    <col min="10228" max="10228" width="9.7109375" style="45" customWidth="1"/>
    <col min="10229" max="10229" width="9.85546875" style="45" customWidth="1"/>
    <col min="10230" max="10230" width="7.5703125" style="45" customWidth="1"/>
    <col min="10231" max="10231" width="8.42578125" style="45" customWidth="1"/>
    <col min="10232" max="10232" width="7.85546875" style="45" customWidth="1"/>
    <col min="10233" max="10233" width="8.140625" style="45" customWidth="1"/>
    <col min="10234" max="10235" width="5.42578125" style="45" customWidth="1"/>
    <col min="10236" max="10236" width="11.7109375" style="45" customWidth="1"/>
    <col min="10237" max="10476" width="11.42578125" style="45"/>
    <col min="10477" max="10478" width="1.7109375" style="45" customWidth="1"/>
    <col min="10479" max="10479" width="47.42578125" style="45" customWidth="1"/>
    <col min="10480" max="10480" width="9.140625" style="45" customWidth="1"/>
    <col min="10481" max="10481" width="8" style="45" customWidth="1"/>
    <col min="10482" max="10483" width="7.7109375" style="45" customWidth="1"/>
    <col min="10484" max="10484" width="9.7109375" style="45" customWidth="1"/>
    <col min="10485" max="10485" width="9.85546875" style="45" customWidth="1"/>
    <col min="10486" max="10486" width="7.5703125" style="45" customWidth="1"/>
    <col min="10487" max="10487" width="8.42578125" style="45" customWidth="1"/>
    <col min="10488" max="10488" width="7.85546875" style="45" customWidth="1"/>
    <col min="10489" max="10489" width="8.140625" style="45" customWidth="1"/>
    <col min="10490" max="10491" width="5.42578125" style="45" customWidth="1"/>
    <col min="10492" max="10492" width="11.7109375" style="45" customWidth="1"/>
    <col min="10493" max="10732" width="11.42578125" style="45"/>
    <col min="10733" max="10734" width="1.7109375" style="45" customWidth="1"/>
    <col min="10735" max="10735" width="47.42578125" style="45" customWidth="1"/>
    <col min="10736" max="10736" width="9.140625" style="45" customWidth="1"/>
    <col min="10737" max="10737" width="8" style="45" customWidth="1"/>
    <col min="10738" max="10739" width="7.7109375" style="45" customWidth="1"/>
    <col min="10740" max="10740" width="9.7109375" style="45" customWidth="1"/>
    <col min="10741" max="10741" width="9.85546875" style="45" customWidth="1"/>
    <col min="10742" max="10742" width="7.5703125" style="45" customWidth="1"/>
    <col min="10743" max="10743" width="8.42578125" style="45" customWidth="1"/>
    <col min="10744" max="10744" width="7.85546875" style="45" customWidth="1"/>
    <col min="10745" max="10745" width="8.140625" style="45" customWidth="1"/>
    <col min="10746" max="10747" width="5.42578125" style="45" customWidth="1"/>
    <col min="10748" max="10748" width="11.7109375" style="45" customWidth="1"/>
    <col min="10749" max="10988" width="11.42578125" style="45"/>
    <col min="10989" max="10990" width="1.7109375" style="45" customWidth="1"/>
    <col min="10991" max="10991" width="47.42578125" style="45" customWidth="1"/>
    <col min="10992" max="10992" width="9.140625" style="45" customWidth="1"/>
    <col min="10993" max="10993" width="8" style="45" customWidth="1"/>
    <col min="10994" max="10995" width="7.7109375" style="45" customWidth="1"/>
    <col min="10996" max="10996" width="9.7109375" style="45" customWidth="1"/>
    <col min="10997" max="10997" width="9.85546875" style="45" customWidth="1"/>
    <col min="10998" max="10998" width="7.5703125" style="45" customWidth="1"/>
    <col min="10999" max="10999" width="8.42578125" style="45" customWidth="1"/>
    <col min="11000" max="11000" width="7.85546875" style="45" customWidth="1"/>
    <col min="11001" max="11001" width="8.140625" style="45" customWidth="1"/>
    <col min="11002" max="11003" width="5.42578125" style="45" customWidth="1"/>
    <col min="11004" max="11004" width="11.7109375" style="45" customWidth="1"/>
    <col min="11005" max="11244" width="11.42578125" style="45"/>
    <col min="11245" max="11246" width="1.7109375" style="45" customWidth="1"/>
    <col min="11247" max="11247" width="47.42578125" style="45" customWidth="1"/>
    <col min="11248" max="11248" width="9.140625" style="45" customWidth="1"/>
    <col min="11249" max="11249" width="8" style="45" customWidth="1"/>
    <col min="11250" max="11251" width="7.7109375" style="45" customWidth="1"/>
    <col min="11252" max="11252" width="9.7109375" style="45" customWidth="1"/>
    <col min="11253" max="11253" width="9.85546875" style="45" customWidth="1"/>
    <col min="11254" max="11254" width="7.5703125" style="45" customWidth="1"/>
    <col min="11255" max="11255" width="8.42578125" style="45" customWidth="1"/>
    <col min="11256" max="11256" width="7.85546875" style="45" customWidth="1"/>
    <col min="11257" max="11257" width="8.140625" style="45" customWidth="1"/>
    <col min="11258" max="11259" width="5.42578125" style="45" customWidth="1"/>
    <col min="11260" max="11260" width="11.7109375" style="45" customWidth="1"/>
    <col min="11261" max="11500" width="11.42578125" style="45"/>
    <col min="11501" max="11502" width="1.7109375" style="45" customWidth="1"/>
    <col min="11503" max="11503" width="47.42578125" style="45" customWidth="1"/>
    <col min="11504" max="11504" width="9.140625" style="45" customWidth="1"/>
    <col min="11505" max="11505" width="8" style="45" customWidth="1"/>
    <col min="11506" max="11507" width="7.7109375" style="45" customWidth="1"/>
    <col min="11508" max="11508" width="9.7109375" style="45" customWidth="1"/>
    <col min="11509" max="11509" width="9.85546875" style="45" customWidth="1"/>
    <col min="11510" max="11510" width="7.5703125" style="45" customWidth="1"/>
    <col min="11511" max="11511" width="8.42578125" style="45" customWidth="1"/>
    <col min="11512" max="11512" width="7.85546875" style="45" customWidth="1"/>
    <col min="11513" max="11513" width="8.140625" style="45" customWidth="1"/>
    <col min="11514" max="11515" width="5.42578125" style="45" customWidth="1"/>
    <col min="11516" max="11516" width="11.7109375" style="45" customWidth="1"/>
    <col min="11517" max="11756" width="11.42578125" style="45"/>
    <col min="11757" max="11758" width="1.7109375" style="45" customWidth="1"/>
    <col min="11759" max="11759" width="47.42578125" style="45" customWidth="1"/>
    <col min="11760" max="11760" width="9.140625" style="45" customWidth="1"/>
    <col min="11761" max="11761" width="8" style="45" customWidth="1"/>
    <col min="11762" max="11763" width="7.7109375" style="45" customWidth="1"/>
    <col min="11764" max="11764" width="9.7109375" style="45" customWidth="1"/>
    <col min="11765" max="11765" width="9.85546875" style="45" customWidth="1"/>
    <col min="11766" max="11766" width="7.5703125" style="45" customWidth="1"/>
    <col min="11767" max="11767" width="8.42578125" style="45" customWidth="1"/>
    <col min="11768" max="11768" width="7.85546875" style="45" customWidth="1"/>
    <col min="11769" max="11769" width="8.140625" style="45" customWidth="1"/>
    <col min="11770" max="11771" width="5.42578125" style="45" customWidth="1"/>
    <col min="11772" max="11772" width="11.7109375" style="45" customWidth="1"/>
    <col min="11773" max="12012" width="11.42578125" style="45"/>
    <col min="12013" max="12014" width="1.7109375" style="45" customWidth="1"/>
    <col min="12015" max="12015" width="47.42578125" style="45" customWidth="1"/>
    <col min="12016" max="12016" width="9.140625" style="45" customWidth="1"/>
    <col min="12017" max="12017" width="8" style="45" customWidth="1"/>
    <col min="12018" max="12019" width="7.7109375" style="45" customWidth="1"/>
    <col min="12020" max="12020" width="9.7109375" style="45" customWidth="1"/>
    <col min="12021" max="12021" width="9.85546875" style="45" customWidth="1"/>
    <col min="12022" max="12022" width="7.5703125" style="45" customWidth="1"/>
    <col min="12023" max="12023" width="8.42578125" style="45" customWidth="1"/>
    <col min="12024" max="12024" width="7.85546875" style="45" customWidth="1"/>
    <col min="12025" max="12025" width="8.140625" style="45" customWidth="1"/>
    <col min="12026" max="12027" width="5.42578125" style="45" customWidth="1"/>
    <col min="12028" max="12028" width="11.7109375" style="45" customWidth="1"/>
    <col min="12029" max="12268" width="11.42578125" style="45"/>
    <col min="12269" max="12270" width="1.7109375" style="45" customWidth="1"/>
    <col min="12271" max="12271" width="47.42578125" style="45" customWidth="1"/>
    <col min="12272" max="12272" width="9.140625" style="45" customWidth="1"/>
    <col min="12273" max="12273" width="8" style="45" customWidth="1"/>
    <col min="12274" max="12275" width="7.7109375" style="45" customWidth="1"/>
    <col min="12276" max="12276" width="9.7109375" style="45" customWidth="1"/>
    <col min="12277" max="12277" width="9.85546875" style="45" customWidth="1"/>
    <col min="12278" max="12278" width="7.5703125" style="45" customWidth="1"/>
    <col min="12279" max="12279" width="8.42578125" style="45" customWidth="1"/>
    <col min="12280" max="12280" width="7.85546875" style="45" customWidth="1"/>
    <col min="12281" max="12281" width="8.140625" style="45" customWidth="1"/>
    <col min="12282" max="12283" width="5.42578125" style="45" customWidth="1"/>
    <col min="12284" max="12284" width="11.7109375" style="45" customWidth="1"/>
    <col min="12285" max="12524" width="11.42578125" style="45"/>
    <col min="12525" max="12526" width="1.7109375" style="45" customWidth="1"/>
    <col min="12527" max="12527" width="47.42578125" style="45" customWidth="1"/>
    <col min="12528" max="12528" width="9.140625" style="45" customWidth="1"/>
    <col min="12529" max="12529" width="8" style="45" customWidth="1"/>
    <col min="12530" max="12531" width="7.7109375" style="45" customWidth="1"/>
    <col min="12532" max="12532" width="9.7109375" style="45" customWidth="1"/>
    <col min="12533" max="12533" width="9.85546875" style="45" customWidth="1"/>
    <col min="12534" max="12534" width="7.5703125" style="45" customWidth="1"/>
    <col min="12535" max="12535" width="8.42578125" style="45" customWidth="1"/>
    <col min="12536" max="12536" width="7.85546875" style="45" customWidth="1"/>
    <col min="12537" max="12537" width="8.140625" style="45" customWidth="1"/>
    <col min="12538" max="12539" width="5.42578125" style="45" customWidth="1"/>
    <col min="12540" max="12540" width="11.7109375" style="45" customWidth="1"/>
    <col min="12541" max="12780" width="11.42578125" style="45"/>
    <col min="12781" max="12782" width="1.7109375" style="45" customWidth="1"/>
    <col min="12783" max="12783" width="47.42578125" style="45" customWidth="1"/>
    <col min="12784" max="12784" width="9.140625" style="45" customWidth="1"/>
    <col min="12785" max="12785" width="8" style="45" customWidth="1"/>
    <col min="12786" max="12787" width="7.7109375" style="45" customWidth="1"/>
    <col min="12788" max="12788" width="9.7109375" style="45" customWidth="1"/>
    <col min="12789" max="12789" width="9.85546875" style="45" customWidth="1"/>
    <col min="12790" max="12790" width="7.5703125" style="45" customWidth="1"/>
    <col min="12791" max="12791" width="8.42578125" style="45" customWidth="1"/>
    <col min="12792" max="12792" width="7.85546875" style="45" customWidth="1"/>
    <col min="12793" max="12793" width="8.140625" style="45" customWidth="1"/>
    <col min="12794" max="12795" width="5.42578125" style="45" customWidth="1"/>
    <col min="12796" max="12796" width="11.7109375" style="45" customWidth="1"/>
    <col min="12797" max="13036" width="11.42578125" style="45"/>
    <col min="13037" max="13038" width="1.7109375" style="45" customWidth="1"/>
    <col min="13039" max="13039" width="47.42578125" style="45" customWidth="1"/>
    <col min="13040" max="13040" width="9.140625" style="45" customWidth="1"/>
    <col min="13041" max="13041" width="8" style="45" customWidth="1"/>
    <col min="13042" max="13043" width="7.7109375" style="45" customWidth="1"/>
    <col min="13044" max="13044" width="9.7109375" style="45" customWidth="1"/>
    <col min="13045" max="13045" width="9.85546875" style="45" customWidth="1"/>
    <col min="13046" max="13046" width="7.5703125" style="45" customWidth="1"/>
    <col min="13047" max="13047" width="8.42578125" style="45" customWidth="1"/>
    <col min="13048" max="13048" width="7.85546875" style="45" customWidth="1"/>
    <col min="13049" max="13049" width="8.140625" style="45" customWidth="1"/>
    <col min="13050" max="13051" width="5.42578125" style="45" customWidth="1"/>
    <col min="13052" max="13052" width="11.7109375" style="45" customWidth="1"/>
    <col min="13053" max="13292" width="11.42578125" style="45"/>
    <col min="13293" max="13294" width="1.7109375" style="45" customWidth="1"/>
    <col min="13295" max="13295" width="47.42578125" style="45" customWidth="1"/>
    <col min="13296" max="13296" width="9.140625" style="45" customWidth="1"/>
    <col min="13297" max="13297" width="8" style="45" customWidth="1"/>
    <col min="13298" max="13299" width="7.7109375" style="45" customWidth="1"/>
    <col min="13300" max="13300" width="9.7109375" style="45" customWidth="1"/>
    <col min="13301" max="13301" width="9.85546875" style="45" customWidth="1"/>
    <col min="13302" max="13302" width="7.5703125" style="45" customWidth="1"/>
    <col min="13303" max="13303" width="8.42578125" style="45" customWidth="1"/>
    <col min="13304" max="13304" width="7.85546875" style="45" customWidth="1"/>
    <col min="13305" max="13305" width="8.140625" style="45" customWidth="1"/>
    <col min="13306" max="13307" width="5.42578125" style="45" customWidth="1"/>
    <col min="13308" max="13308" width="11.7109375" style="45" customWidth="1"/>
    <col min="13309" max="13548" width="11.42578125" style="45"/>
    <col min="13549" max="13550" width="1.7109375" style="45" customWidth="1"/>
    <col min="13551" max="13551" width="47.42578125" style="45" customWidth="1"/>
    <col min="13552" max="13552" width="9.140625" style="45" customWidth="1"/>
    <col min="13553" max="13553" width="8" style="45" customWidth="1"/>
    <col min="13554" max="13555" width="7.7109375" style="45" customWidth="1"/>
    <col min="13556" max="13556" width="9.7109375" style="45" customWidth="1"/>
    <col min="13557" max="13557" width="9.85546875" style="45" customWidth="1"/>
    <col min="13558" max="13558" width="7.5703125" style="45" customWidth="1"/>
    <col min="13559" max="13559" width="8.42578125" style="45" customWidth="1"/>
    <col min="13560" max="13560" width="7.85546875" style="45" customWidth="1"/>
    <col min="13561" max="13561" width="8.140625" style="45" customWidth="1"/>
    <col min="13562" max="13563" width="5.42578125" style="45" customWidth="1"/>
    <col min="13564" max="13564" width="11.7109375" style="45" customWidth="1"/>
    <col min="13565" max="13804" width="11.42578125" style="45"/>
    <col min="13805" max="13806" width="1.7109375" style="45" customWidth="1"/>
    <col min="13807" max="13807" width="47.42578125" style="45" customWidth="1"/>
    <col min="13808" max="13808" width="9.140625" style="45" customWidth="1"/>
    <col min="13809" max="13809" width="8" style="45" customWidth="1"/>
    <col min="13810" max="13811" width="7.7109375" style="45" customWidth="1"/>
    <col min="13812" max="13812" width="9.7109375" style="45" customWidth="1"/>
    <col min="13813" max="13813" width="9.85546875" style="45" customWidth="1"/>
    <col min="13814" max="13814" width="7.5703125" style="45" customWidth="1"/>
    <col min="13815" max="13815" width="8.42578125" style="45" customWidth="1"/>
    <col min="13816" max="13816" width="7.85546875" style="45" customWidth="1"/>
    <col min="13817" max="13817" width="8.140625" style="45" customWidth="1"/>
    <col min="13818" max="13819" width="5.42578125" style="45" customWidth="1"/>
    <col min="13820" max="13820" width="11.7109375" style="45" customWidth="1"/>
    <col min="13821" max="14060" width="11.42578125" style="45"/>
    <col min="14061" max="14062" width="1.7109375" style="45" customWidth="1"/>
    <col min="14063" max="14063" width="47.42578125" style="45" customWidth="1"/>
    <col min="14064" max="14064" width="9.140625" style="45" customWidth="1"/>
    <col min="14065" max="14065" width="8" style="45" customWidth="1"/>
    <col min="14066" max="14067" width="7.7109375" style="45" customWidth="1"/>
    <col min="14068" max="14068" width="9.7109375" style="45" customWidth="1"/>
    <col min="14069" max="14069" width="9.85546875" style="45" customWidth="1"/>
    <col min="14070" max="14070" width="7.5703125" style="45" customWidth="1"/>
    <col min="14071" max="14071" width="8.42578125" style="45" customWidth="1"/>
    <col min="14072" max="14072" width="7.85546875" style="45" customWidth="1"/>
    <col min="14073" max="14073" width="8.140625" style="45" customWidth="1"/>
    <col min="14074" max="14075" width="5.42578125" style="45" customWidth="1"/>
    <col min="14076" max="14076" width="11.7109375" style="45" customWidth="1"/>
    <col min="14077" max="14316" width="11.42578125" style="45"/>
    <col min="14317" max="14318" width="1.7109375" style="45" customWidth="1"/>
    <col min="14319" max="14319" width="47.42578125" style="45" customWidth="1"/>
    <col min="14320" max="14320" width="9.140625" style="45" customWidth="1"/>
    <col min="14321" max="14321" width="8" style="45" customWidth="1"/>
    <col min="14322" max="14323" width="7.7109375" style="45" customWidth="1"/>
    <col min="14324" max="14324" width="9.7109375" style="45" customWidth="1"/>
    <col min="14325" max="14325" width="9.85546875" style="45" customWidth="1"/>
    <col min="14326" max="14326" width="7.5703125" style="45" customWidth="1"/>
    <col min="14327" max="14327" width="8.42578125" style="45" customWidth="1"/>
    <col min="14328" max="14328" width="7.85546875" style="45" customWidth="1"/>
    <col min="14329" max="14329" width="8.140625" style="45" customWidth="1"/>
    <col min="14330" max="14331" width="5.42578125" style="45" customWidth="1"/>
    <col min="14332" max="14332" width="11.7109375" style="45" customWidth="1"/>
    <col min="14333" max="14572" width="11.42578125" style="45"/>
    <col min="14573" max="14574" width="1.7109375" style="45" customWidth="1"/>
    <col min="14575" max="14575" width="47.42578125" style="45" customWidth="1"/>
    <col min="14576" max="14576" width="9.140625" style="45" customWidth="1"/>
    <col min="14577" max="14577" width="8" style="45" customWidth="1"/>
    <col min="14578" max="14579" width="7.7109375" style="45" customWidth="1"/>
    <col min="14580" max="14580" width="9.7109375" style="45" customWidth="1"/>
    <col min="14581" max="14581" width="9.85546875" style="45" customWidth="1"/>
    <col min="14582" max="14582" width="7.5703125" style="45" customWidth="1"/>
    <col min="14583" max="14583" width="8.42578125" style="45" customWidth="1"/>
    <col min="14584" max="14584" width="7.85546875" style="45" customWidth="1"/>
    <col min="14585" max="14585" width="8.140625" style="45" customWidth="1"/>
    <col min="14586" max="14587" width="5.42578125" style="45" customWidth="1"/>
    <col min="14588" max="14588" width="11.7109375" style="45" customWidth="1"/>
    <col min="14589" max="14828" width="11.42578125" style="45"/>
    <col min="14829" max="14830" width="1.7109375" style="45" customWidth="1"/>
    <col min="14831" max="14831" width="47.42578125" style="45" customWidth="1"/>
    <col min="14832" max="14832" width="9.140625" style="45" customWidth="1"/>
    <col min="14833" max="14833" width="8" style="45" customWidth="1"/>
    <col min="14834" max="14835" width="7.7109375" style="45" customWidth="1"/>
    <col min="14836" max="14836" width="9.7109375" style="45" customWidth="1"/>
    <col min="14837" max="14837" width="9.85546875" style="45" customWidth="1"/>
    <col min="14838" max="14838" width="7.5703125" style="45" customWidth="1"/>
    <col min="14839" max="14839" width="8.42578125" style="45" customWidth="1"/>
    <col min="14840" max="14840" width="7.85546875" style="45" customWidth="1"/>
    <col min="14841" max="14841" width="8.140625" style="45" customWidth="1"/>
    <col min="14842" max="14843" width="5.42578125" style="45" customWidth="1"/>
    <col min="14844" max="14844" width="11.7109375" style="45" customWidth="1"/>
    <col min="14845" max="15084" width="11.42578125" style="45"/>
    <col min="15085" max="15086" width="1.7109375" style="45" customWidth="1"/>
    <col min="15087" max="15087" width="47.42578125" style="45" customWidth="1"/>
    <col min="15088" max="15088" width="9.140625" style="45" customWidth="1"/>
    <col min="15089" max="15089" width="8" style="45" customWidth="1"/>
    <col min="15090" max="15091" width="7.7109375" style="45" customWidth="1"/>
    <col min="15092" max="15092" width="9.7109375" style="45" customWidth="1"/>
    <col min="15093" max="15093" width="9.85546875" style="45" customWidth="1"/>
    <col min="15094" max="15094" width="7.5703125" style="45" customWidth="1"/>
    <col min="15095" max="15095" width="8.42578125" style="45" customWidth="1"/>
    <col min="15096" max="15096" width="7.85546875" style="45" customWidth="1"/>
    <col min="15097" max="15097" width="8.140625" style="45" customWidth="1"/>
    <col min="15098" max="15099" width="5.42578125" style="45" customWidth="1"/>
    <col min="15100" max="15100" width="11.7109375" style="45" customWidth="1"/>
    <col min="15101" max="15340" width="11.42578125" style="45"/>
    <col min="15341" max="15342" width="1.7109375" style="45" customWidth="1"/>
    <col min="15343" max="15343" width="47.42578125" style="45" customWidth="1"/>
    <col min="15344" max="15344" width="9.140625" style="45" customWidth="1"/>
    <col min="15345" max="15345" width="8" style="45" customWidth="1"/>
    <col min="15346" max="15347" width="7.7109375" style="45" customWidth="1"/>
    <col min="15348" max="15348" width="9.7109375" style="45" customWidth="1"/>
    <col min="15349" max="15349" width="9.85546875" style="45" customWidth="1"/>
    <col min="15350" max="15350" width="7.5703125" style="45" customWidth="1"/>
    <col min="15351" max="15351" width="8.42578125" style="45" customWidth="1"/>
    <col min="15352" max="15352" width="7.85546875" style="45" customWidth="1"/>
    <col min="15353" max="15353" width="8.140625" style="45" customWidth="1"/>
    <col min="15354" max="15355" width="5.42578125" style="45" customWidth="1"/>
    <col min="15356" max="15356" width="11.7109375" style="45" customWidth="1"/>
    <col min="15357" max="15596" width="11.42578125" style="45"/>
    <col min="15597" max="15598" width="1.7109375" style="45" customWidth="1"/>
    <col min="15599" max="15599" width="47.42578125" style="45" customWidth="1"/>
    <col min="15600" max="15600" width="9.140625" style="45" customWidth="1"/>
    <col min="15601" max="15601" width="8" style="45" customWidth="1"/>
    <col min="15602" max="15603" width="7.7109375" style="45" customWidth="1"/>
    <col min="15604" max="15604" width="9.7109375" style="45" customWidth="1"/>
    <col min="15605" max="15605" width="9.85546875" style="45" customWidth="1"/>
    <col min="15606" max="15606" width="7.5703125" style="45" customWidth="1"/>
    <col min="15607" max="15607" width="8.42578125" style="45" customWidth="1"/>
    <col min="15608" max="15608" width="7.85546875" style="45" customWidth="1"/>
    <col min="15609" max="15609" width="8.140625" style="45" customWidth="1"/>
    <col min="15610" max="15611" width="5.42578125" style="45" customWidth="1"/>
    <col min="15612" max="15612" width="11.7109375" style="45" customWidth="1"/>
    <col min="15613" max="15852" width="11.42578125" style="45"/>
    <col min="15853" max="15854" width="1.7109375" style="45" customWidth="1"/>
    <col min="15855" max="15855" width="47.42578125" style="45" customWidth="1"/>
    <col min="15856" max="15856" width="9.140625" style="45" customWidth="1"/>
    <col min="15857" max="15857" width="8" style="45" customWidth="1"/>
    <col min="15858" max="15859" width="7.7109375" style="45" customWidth="1"/>
    <col min="15860" max="15860" width="9.7109375" style="45" customWidth="1"/>
    <col min="15861" max="15861" width="9.85546875" style="45" customWidth="1"/>
    <col min="15862" max="15862" width="7.5703125" style="45" customWidth="1"/>
    <col min="15863" max="15863" width="8.42578125" style="45" customWidth="1"/>
    <col min="15864" max="15864" width="7.85546875" style="45" customWidth="1"/>
    <col min="15865" max="15865" width="8.140625" style="45" customWidth="1"/>
    <col min="15866" max="15867" width="5.42578125" style="45" customWidth="1"/>
    <col min="15868" max="15868" width="11.7109375" style="45" customWidth="1"/>
    <col min="15869" max="16108" width="11.42578125" style="45"/>
    <col min="16109" max="16110" width="1.7109375" style="45" customWidth="1"/>
    <col min="16111" max="16111" width="47.42578125" style="45" customWidth="1"/>
    <col min="16112" max="16112" width="9.140625" style="45" customWidth="1"/>
    <col min="16113" max="16113" width="8" style="45" customWidth="1"/>
    <col min="16114" max="16115" width="7.7109375" style="45" customWidth="1"/>
    <col min="16116" max="16116" width="9.7109375" style="45" customWidth="1"/>
    <col min="16117" max="16117" width="9.85546875" style="45" customWidth="1"/>
    <col min="16118" max="16118" width="7.5703125" style="45" customWidth="1"/>
    <col min="16119" max="16119" width="8.42578125" style="45" customWidth="1"/>
    <col min="16120" max="16120" width="7.85546875" style="45" customWidth="1"/>
    <col min="16121" max="16121" width="8.140625" style="45" customWidth="1"/>
    <col min="16122" max="16123" width="5.42578125" style="45" customWidth="1"/>
    <col min="16124" max="16124" width="11.7109375" style="45" customWidth="1"/>
    <col min="16125" max="16384" width="11.42578125" style="45"/>
  </cols>
  <sheetData>
    <row r="1" spans="1:16" ht="18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60"/>
    </row>
    <row r="2" spans="1:16" ht="18" customHeight="1" x14ac:dyDescent="0.2">
      <c r="A2" s="94" t="s">
        <v>116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60"/>
    </row>
    <row r="3" spans="1:16" ht="15.75" customHeight="1" x14ac:dyDescent="0.2">
      <c r="A3" s="47"/>
      <c r="B3" s="47"/>
      <c r="C3" s="1"/>
      <c r="D3" s="43"/>
      <c r="E3" s="2"/>
      <c r="F3" s="2"/>
      <c r="G3" s="2"/>
      <c r="H3" s="2"/>
      <c r="I3" s="2"/>
      <c r="J3" s="2"/>
      <c r="K3" s="2"/>
      <c r="L3" s="3"/>
      <c r="M3" s="36"/>
    </row>
    <row r="4" spans="1:16" ht="26.25" customHeight="1" x14ac:dyDescent="0.2">
      <c r="A4" s="95" t="s">
        <v>1</v>
      </c>
      <c r="B4" s="95"/>
      <c r="C4" s="96"/>
      <c r="D4" s="101" t="s">
        <v>2</v>
      </c>
      <c r="E4" s="102"/>
      <c r="F4" s="102"/>
      <c r="G4" s="102"/>
      <c r="H4" s="102"/>
      <c r="I4" s="102"/>
      <c r="J4" s="102"/>
      <c r="K4" s="102"/>
      <c r="L4" s="102"/>
      <c r="M4" s="48"/>
    </row>
    <row r="5" spans="1:16" ht="20.25" customHeight="1" x14ac:dyDescent="0.2">
      <c r="A5" s="97"/>
      <c r="B5" s="97"/>
      <c r="C5" s="98"/>
      <c r="D5" s="103" t="s">
        <v>3</v>
      </c>
      <c r="E5" s="101" t="s">
        <v>4</v>
      </c>
      <c r="F5" s="102"/>
      <c r="G5" s="102"/>
      <c r="H5" s="102"/>
      <c r="I5" s="102"/>
      <c r="J5" s="102"/>
      <c r="K5" s="102"/>
      <c r="L5" s="102"/>
      <c r="M5" s="48"/>
    </row>
    <row r="6" spans="1:16" ht="17.25" customHeight="1" x14ac:dyDescent="0.2">
      <c r="A6" s="97"/>
      <c r="B6" s="97"/>
      <c r="C6" s="98"/>
      <c r="D6" s="104"/>
      <c r="E6" s="103" t="s">
        <v>5</v>
      </c>
      <c r="F6" s="103" t="s">
        <v>6</v>
      </c>
      <c r="G6" s="103" t="s">
        <v>155</v>
      </c>
      <c r="H6" s="103" t="s">
        <v>7</v>
      </c>
      <c r="I6" s="103" t="s">
        <v>8</v>
      </c>
      <c r="J6" s="103" t="s">
        <v>9</v>
      </c>
      <c r="K6" s="103" t="s">
        <v>10</v>
      </c>
      <c r="L6" s="106" t="s">
        <v>11</v>
      </c>
      <c r="M6" s="49"/>
    </row>
    <row r="7" spans="1:16" ht="19.5" customHeight="1" x14ac:dyDescent="0.2">
      <c r="A7" s="97"/>
      <c r="B7" s="97"/>
      <c r="C7" s="98"/>
      <c r="D7" s="104"/>
      <c r="E7" s="104"/>
      <c r="F7" s="104"/>
      <c r="G7" s="104"/>
      <c r="H7" s="104"/>
      <c r="I7" s="104"/>
      <c r="J7" s="104"/>
      <c r="K7" s="104"/>
      <c r="L7" s="107"/>
      <c r="M7" s="49"/>
    </row>
    <row r="8" spans="1:16" ht="18" customHeight="1" x14ac:dyDescent="0.2">
      <c r="A8" s="97"/>
      <c r="B8" s="97"/>
      <c r="C8" s="98"/>
      <c r="D8" s="104"/>
      <c r="E8" s="104"/>
      <c r="F8" s="104"/>
      <c r="G8" s="104"/>
      <c r="H8" s="104"/>
      <c r="I8" s="104"/>
      <c r="J8" s="104"/>
      <c r="K8" s="104"/>
      <c r="L8" s="107"/>
      <c r="M8" s="49"/>
    </row>
    <row r="9" spans="1:16" ht="18" customHeight="1" x14ac:dyDescent="0.2">
      <c r="A9" s="97"/>
      <c r="B9" s="97"/>
      <c r="C9" s="98"/>
      <c r="D9" s="104"/>
      <c r="E9" s="104"/>
      <c r="F9" s="104"/>
      <c r="G9" s="104"/>
      <c r="H9" s="104"/>
      <c r="I9" s="104"/>
      <c r="J9" s="104"/>
      <c r="K9" s="104"/>
      <c r="L9" s="107"/>
      <c r="M9" s="49"/>
    </row>
    <row r="10" spans="1:16" ht="18.75" customHeight="1" x14ac:dyDescent="0.2">
      <c r="A10" s="99"/>
      <c r="B10" s="99"/>
      <c r="C10" s="100"/>
      <c r="D10" s="105"/>
      <c r="E10" s="104"/>
      <c r="F10" s="104"/>
      <c r="G10" s="104"/>
      <c r="H10" s="104"/>
      <c r="I10" s="104"/>
      <c r="J10" s="104"/>
      <c r="K10" s="104"/>
      <c r="L10" s="107"/>
      <c r="M10" s="49"/>
    </row>
    <row r="11" spans="1:16" ht="18.95" customHeight="1" x14ac:dyDescent="0.2">
      <c r="C11" s="4"/>
      <c r="D11" s="77"/>
      <c r="E11" s="5"/>
      <c r="F11" s="5"/>
      <c r="G11" s="5"/>
      <c r="H11" s="5"/>
      <c r="I11" s="5"/>
      <c r="J11" s="5"/>
      <c r="K11" s="5"/>
      <c r="L11" s="61"/>
      <c r="M11" s="6"/>
    </row>
    <row r="12" spans="1:16" ht="21" customHeight="1" x14ac:dyDescent="0.2">
      <c r="A12" s="90" t="s">
        <v>114</v>
      </c>
      <c r="B12" s="90"/>
      <c r="C12" s="91"/>
      <c r="D12" s="8">
        <f>SUM(E12:L12)</f>
        <v>8665</v>
      </c>
      <c r="E12" s="7">
        <f t="shared" ref="E12:L12" si="0">SUM(E14,E20,E25,E32,E42,E55,E70,E84,E94,E105,E106,E118,E135,E142,E143)</f>
        <v>5527</v>
      </c>
      <c r="F12" s="7">
        <f t="shared" si="0"/>
        <v>2386</v>
      </c>
      <c r="G12" s="7">
        <f t="shared" si="0"/>
        <v>19</v>
      </c>
      <c r="H12" s="7">
        <f t="shared" si="0"/>
        <v>8</v>
      </c>
      <c r="I12" s="7">
        <f t="shared" si="0"/>
        <v>18</v>
      </c>
      <c r="J12" s="7">
        <f t="shared" si="0"/>
        <v>605</v>
      </c>
      <c r="K12" s="7">
        <f t="shared" si="0"/>
        <v>12</v>
      </c>
      <c r="L12" s="23">
        <f t="shared" si="0"/>
        <v>90</v>
      </c>
      <c r="M12" s="24"/>
    </row>
    <row r="13" spans="1:16" ht="18.95" customHeight="1" x14ac:dyDescent="0.2">
      <c r="A13" s="92" t="s">
        <v>115</v>
      </c>
      <c r="B13" s="92"/>
      <c r="C13" s="93"/>
      <c r="D13" s="78">
        <f>SUM(E13:L13)</f>
        <v>99.999999999999986</v>
      </c>
      <c r="E13" s="11">
        <f>SUM(E12/$D$12*100)</f>
        <v>63.785343335256783</v>
      </c>
      <c r="F13" s="11">
        <f t="shared" ref="F13:L13" si="1">SUM(F12/$D$12*100)</f>
        <v>27.53606462781304</v>
      </c>
      <c r="G13" s="11">
        <f t="shared" si="1"/>
        <v>0.2192729371032891</v>
      </c>
      <c r="H13" s="11">
        <f t="shared" si="1"/>
        <v>9.2325447201384872E-2</v>
      </c>
      <c r="I13" s="11">
        <f t="shared" si="1"/>
        <v>0.20773225620311597</v>
      </c>
      <c r="J13" s="11">
        <f t="shared" si="1"/>
        <v>6.9821119446047311</v>
      </c>
      <c r="K13" s="11">
        <f t="shared" si="1"/>
        <v>0.13848817080207732</v>
      </c>
      <c r="L13" s="62">
        <f t="shared" si="1"/>
        <v>1.03866128101558</v>
      </c>
      <c r="M13" s="50"/>
      <c r="P13" s="89"/>
    </row>
    <row r="14" spans="1:16" ht="19.5" customHeight="1" x14ac:dyDescent="0.2">
      <c r="A14" s="2" t="s">
        <v>156</v>
      </c>
      <c r="B14" s="46"/>
      <c r="C14" s="70"/>
      <c r="D14" s="8">
        <f>SUM(E14:L14)</f>
        <v>9</v>
      </c>
      <c r="E14" s="8">
        <f>SUM(E15:E19)</f>
        <v>9</v>
      </c>
      <c r="F14" s="8" t="s">
        <v>12</v>
      </c>
      <c r="G14" s="8" t="s">
        <v>12</v>
      </c>
      <c r="H14" s="66" t="s">
        <v>12</v>
      </c>
      <c r="I14" s="8" t="s">
        <v>12</v>
      </c>
      <c r="J14" s="66" t="s">
        <v>12</v>
      </c>
      <c r="K14" s="8" t="s">
        <v>12</v>
      </c>
      <c r="L14" s="9" t="s">
        <v>12</v>
      </c>
      <c r="M14" s="24"/>
    </row>
    <row r="15" spans="1:16" ht="18" customHeight="1" x14ac:dyDescent="0.2">
      <c r="A15" s="2"/>
      <c r="B15" s="46" t="s">
        <v>117</v>
      </c>
      <c r="C15" s="70"/>
      <c r="D15" s="8">
        <f>SUM(E15:L15)</f>
        <v>1</v>
      </c>
      <c r="E15" s="55">
        <v>1</v>
      </c>
      <c r="F15" s="55" t="s">
        <v>12</v>
      </c>
      <c r="G15" s="55" t="s">
        <v>12</v>
      </c>
      <c r="H15" s="55" t="s">
        <v>12</v>
      </c>
      <c r="I15" s="55" t="s">
        <v>12</v>
      </c>
      <c r="J15" s="55" t="s">
        <v>12</v>
      </c>
      <c r="K15" s="55" t="s">
        <v>12</v>
      </c>
      <c r="L15" s="65" t="s">
        <v>12</v>
      </c>
      <c r="M15" s="24"/>
    </row>
    <row r="16" spans="1:16" ht="18" customHeight="1" x14ac:dyDescent="0.2">
      <c r="A16" s="2"/>
      <c r="B16" s="2" t="s">
        <v>131</v>
      </c>
      <c r="C16" s="70"/>
      <c r="D16" s="8"/>
      <c r="E16" s="8"/>
      <c r="F16" s="8"/>
      <c r="G16" s="8"/>
      <c r="H16" s="8"/>
      <c r="I16" s="8"/>
      <c r="J16" s="8"/>
      <c r="K16" s="8"/>
      <c r="L16" s="9"/>
      <c r="M16" s="24"/>
    </row>
    <row r="17" spans="1:49" ht="13.5" customHeight="1" x14ac:dyDescent="0.2">
      <c r="A17" s="2"/>
      <c r="B17" s="46"/>
      <c r="C17" s="46" t="s">
        <v>157</v>
      </c>
      <c r="D17" s="8">
        <f>SUM(E17:L17)</f>
        <v>1</v>
      </c>
      <c r="E17" s="14">
        <v>1</v>
      </c>
      <c r="F17" s="14" t="s">
        <v>12</v>
      </c>
      <c r="G17" s="14" t="s">
        <v>12</v>
      </c>
      <c r="H17" s="14" t="s">
        <v>12</v>
      </c>
      <c r="I17" s="14" t="s">
        <v>12</v>
      </c>
      <c r="J17" s="14" t="s">
        <v>12</v>
      </c>
      <c r="K17" s="14" t="s">
        <v>12</v>
      </c>
      <c r="L17" s="16" t="s">
        <v>12</v>
      </c>
      <c r="M17" s="24"/>
    </row>
    <row r="18" spans="1:49" ht="18.95" customHeight="1" x14ac:dyDescent="0.2">
      <c r="A18" s="46"/>
      <c r="B18" s="2" t="s">
        <v>144</v>
      </c>
      <c r="C18" s="30"/>
      <c r="D18" s="8"/>
      <c r="E18" s="14"/>
      <c r="F18" s="11"/>
      <c r="G18" s="11"/>
      <c r="H18" s="11"/>
      <c r="I18" s="11"/>
      <c r="J18" s="11"/>
      <c r="K18" s="67"/>
      <c r="L18" s="68"/>
      <c r="M18" s="50"/>
    </row>
    <row r="19" spans="1:49" ht="13.5" customHeight="1" x14ac:dyDescent="0.2">
      <c r="A19" s="46"/>
      <c r="B19" s="2"/>
      <c r="C19" s="30" t="s">
        <v>143</v>
      </c>
      <c r="D19" s="8">
        <f t="shared" ref="D19" si="2">SUM(E19:L19)</f>
        <v>7</v>
      </c>
      <c r="E19" s="14">
        <v>7</v>
      </c>
      <c r="F19" s="15" t="s">
        <v>12</v>
      </c>
      <c r="G19" s="15" t="s">
        <v>12</v>
      </c>
      <c r="H19" s="15" t="s">
        <v>12</v>
      </c>
      <c r="I19" s="14" t="s">
        <v>12</v>
      </c>
      <c r="J19" s="15" t="s">
        <v>12</v>
      </c>
      <c r="K19" s="15" t="s">
        <v>12</v>
      </c>
      <c r="L19" s="16" t="s">
        <v>12</v>
      </c>
      <c r="M19" s="50"/>
    </row>
    <row r="20" spans="1:49" ht="18.95" customHeight="1" x14ac:dyDescent="0.2">
      <c r="A20" s="46" t="s">
        <v>13</v>
      </c>
      <c r="B20" s="46"/>
      <c r="C20" s="70"/>
      <c r="D20" s="8">
        <f>SUM(E20:L20)</f>
        <v>32</v>
      </c>
      <c r="E20" s="8">
        <f>SUM(E21:E24)</f>
        <v>16</v>
      </c>
      <c r="F20" s="8">
        <f>SUM(F21:F24)</f>
        <v>9</v>
      </c>
      <c r="G20" s="8" t="s">
        <v>12</v>
      </c>
      <c r="H20" s="8" t="s">
        <v>12</v>
      </c>
      <c r="I20" s="8" t="s">
        <v>12</v>
      </c>
      <c r="J20" s="8">
        <f>SUM(J21:J24)</f>
        <v>7</v>
      </c>
      <c r="K20" s="8" t="s">
        <v>12</v>
      </c>
      <c r="L20" s="9" t="s">
        <v>12</v>
      </c>
      <c r="M20" s="24"/>
    </row>
    <row r="21" spans="1:49" ht="18.95" customHeight="1" x14ac:dyDescent="0.2">
      <c r="B21" s="45" t="s">
        <v>119</v>
      </c>
      <c r="C21" s="37"/>
      <c r="D21" s="8">
        <f t="shared" ref="D21:D43" si="3">SUM(E21:L21)</f>
        <v>5</v>
      </c>
      <c r="E21" s="64">
        <v>3</v>
      </c>
      <c r="F21" s="15" t="s">
        <v>12</v>
      </c>
      <c r="G21" s="15" t="s">
        <v>12</v>
      </c>
      <c r="H21" s="15" t="s">
        <v>12</v>
      </c>
      <c r="I21" s="15" t="s">
        <v>12</v>
      </c>
      <c r="J21" s="55">
        <v>2</v>
      </c>
      <c r="K21" s="15" t="s">
        <v>12</v>
      </c>
      <c r="L21" s="65" t="s">
        <v>12</v>
      </c>
      <c r="M21" s="24"/>
    </row>
    <row r="22" spans="1:49" ht="18.95" customHeight="1" x14ac:dyDescent="0.2">
      <c r="B22" s="45" t="s">
        <v>15</v>
      </c>
      <c r="C22" s="3"/>
      <c r="D22" s="8">
        <f t="shared" si="3"/>
        <v>10</v>
      </c>
      <c r="E22" s="64">
        <v>3</v>
      </c>
      <c r="F22" s="55">
        <v>3</v>
      </c>
      <c r="G22" s="15" t="s">
        <v>12</v>
      </c>
      <c r="H22" s="15" t="s">
        <v>12</v>
      </c>
      <c r="I22" s="15" t="s">
        <v>12</v>
      </c>
      <c r="J22" s="55">
        <v>4</v>
      </c>
      <c r="K22" s="15" t="s">
        <v>12</v>
      </c>
      <c r="L22" s="65" t="s">
        <v>12</v>
      </c>
      <c r="M22" s="51"/>
    </row>
    <row r="23" spans="1:49" ht="18.95" customHeight="1" x14ac:dyDescent="0.2">
      <c r="B23" s="45" t="s">
        <v>118</v>
      </c>
      <c r="C23" s="12"/>
      <c r="D23" s="8">
        <f t="shared" si="3"/>
        <v>2</v>
      </c>
      <c r="E23" s="64">
        <v>2</v>
      </c>
      <c r="F23" s="15" t="s">
        <v>12</v>
      </c>
      <c r="G23" s="15" t="s">
        <v>12</v>
      </c>
      <c r="H23" s="15" t="s">
        <v>12</v>
      </c>
      <c r="I23" s="15" t="s">
        <v>12</v>
      </c>
      <c r="J23" s="15" t="s">
        <v>12</v>
      </c>
      <c r="K23" s="15" t="s">
        <v>12</v>
      </c>
      <c r="L23" s="65" t="s">
        <v>12</v>
      </c>
      <c r="M23" s="24"/>
    </row>
    <row r="24" spans="1:49" ht="18.95" customHeight="1" x14ac:dyDescent="0.2">
      <c r="B24" s="12" t="s">
        <v>16</v>
      </c>
      <c r="C24" s="3"/>
      <c r="D24" s="8">
        <f t="shared" si="3"/>
        <v>15</v>
      </c>
      <c r="E24" s="21">
        <v>8</v>
      </c>
      <c r="F24" s="18">
        <v>6</v>
      </c>
      <c r="G24" s="15" t="s">
        <v>12</v>
      </c>
      <c r="H24" s="15" t="s">
        <v>12</v>
      </c>
      <c r="I24" s="15" t="s">
        <v>12</v>
      </c>
      <c r="J24" s="19">
        <v>1</v>
      </c>
      <c r="K24" s="15" t="s">
        <v>12</v>
      </c>
      <c r="L24" s="65" t="s">
        <v>12</v>
      </c>
      <c r="M24" s="51"/>
    </row>
    <row r="25" spans="1:49" ht="18.95" customHeight="1" x14ac:dyDescent="0.2">
      <c r="A25" s="45" t="s">
        <v>18</v>
      </c>
      <c r="C25" s="13"/>
      <c r="D25" s="8">
        <f t="shared" si="3"/>
        <v>63</v>
      </c>
      <c r="E25" s="8">
        <f>SUM(E26:E31)</f>
        <v>38</v>
      </c>
      <c r="F25" s="7">
        <f>SUM(F26:F31)</f>
        <v>19</v>
      </c>
      <c r="G25" s="7">
        <f>SUM(G26:G31)</f>
        <v>2</v>
      </c>
      <c r="H25" s="8" t="s">
        <v>12</v>
      </c>
      <c r="I25" s="8" t="s">
        <v>12</v>
      </c>
      <c r="J25" s="23">
        <f>SUM(J26:J31)</f>
        <v>3</v>
      </c>
      <c r="K25" s="8" t="s">
        <v>12</v>
      </c>
      <c r="L25" s="23">
        <f>SUM(L26:L31)</f>
        <v>1</v>
      </c>
      <c r="M25" s="24"/>
    </row>
    <row r="26" spans="1:49" ht="18" customHeight="1" x14ac:dyDescent="0.2">
      <c r="B26" s="12" t="s">
        <v>19</v>
      </c>
      <c r="C26" s="25"/>
      <c r="D26" s="8">
        <f t="shared" si="3"/>
        <v>2</v>
      </c>
      <c r="E26" s="15" t="s">
        <v>12</v>
      </c>
      <c r="F26" s="18">
        <v>1</v>
      </c>
      <c r="G26" s="15" t="s">
        <v>12</v>
      </c>
      <c r="H26" s="15" t="s">
        <v>12</v>
      </c>
      <c r="I26" s="15" t="s">
        <v>12</v>
      </c>
      <c r="J26" s="20">
        <v>1</v>
      </c>
      <c r="K26" s="15" t="s">
        <v>12</v>
      </c>
      <c r="L26" s="9" t="s">
        <v>12</v>
      </c>
      <c r="M26" s="51"/>
    </row>
    <row r="27" spans="1:49" ht="18" customHeight="1" x14ac:dyDescent="0.2">
      <c r="B27" s="45" t="s">
        <v>20</v>
      </c>
      <c r="C27" s="25"/>
      <c r="D27" s="8">
        <f t="shared" si="3"/>
        <v>18</v>
      </c>
      <c r="E27" s="17">
        <v>12</v>
      </c>
      <c r="F27" s="18">
        <v>5</v>
      </c>
      <c r="G27" s="18">
        <v>1</v>
      </c>
      <c r="H27" s="15" t="s">
        <v>12</v>
      </c>
      <c r="I27" s="15" t="s">
        <v>12</v>
      </c>
      <c r="J27" s="15" t="s">
        <v>12</v>
      </c>
      <c r="K27" s="15" t="s">
        <v>12</v>
      </c>
      <c r="L27" s="65" t="s">
        <v>12</v>
      </c>
      <c r="M27" s="51"/>
    </row>
    <row r="28" spans="1:49" ht="18" customHeight="1" x14ac:dyDescent="0.2">
      <c r="B28" s="12" t="s">
        <v>21</v>
      </c>
      <c r="C28" s="25"/>
      <c r="D28" s="8">
        <f t="shared" si="3"/>
        <v>1</v>
      </c>
      <c r="E28" s="21">
        <v>1</v>
      </c>
      <c r="F28" s="15" t="s">
        <v>12</v>
      </c>
      <c r="G28" s="15" t="s">
        <v>12</v>
      </c>
      <c r="H28" s="15" t="s">
        <v>12</v>
      </c>
      <c r="I28" s="15" t="s">
        <v>12</v>
      </c>
      <c r="J28" s="15" t="s">
        <v>12</v>
      </c>
      <c r="K28" s="15" t="s">
        <v>12</v>
      </c>
      <c r="L28" s="65" t="s">
        <v>12</v>
      </c>
      <c r="M28" s="51"/>
    </row>
    <row r="29" spans="1:49" ht="18" customHeight="1" x14ac:dyDescent="0.2">
      <c r="B29" s="12" t="s">
        <v>120</v>
      </c>
      <c r="C29" s="25"/>
      <c r="D29" s="8">
        <f t="shared" si="3"/>
        <v>1</v>
      </c>
      <c r="E29" s="21">
        <v>1</v>
      </c>
      <c r="F29" s="15" t="s">
        <v>12</v>
      </c>
      <c r="G29" s="15" t="s">
        <v>12</v>
      </c>
      <c r="H29" s="15" t="s">
        <v>12</v>
      </c>
      <c r="I29" s="15" t="s">
        <v>12</v>
      </c>
      <c r="J29" s="15" t="s">
        <v>12</v>
      </c>
      <c r="K29" s="15" t="s">
        <v>12</v>
      </c>
      <c r="L29" s="65" t="s">
        <v>12</v>
      </c>
      <c r="M29" s="51"/>
    </row>
    <row r="30" spans="1:49" ht="18" customHeight="1" x14ac:dyDescent="0.2">
      <c r="B30" s="45" t="s">
        <v>22</v>
      </c>
      <c r="C30" s="25"/>
      <c r="D30" s="8">
        <f t="shared" si="3"/>
        <v>39</v>
      </c>
      <c r="E30" s="17">
        <v>24</v>
      </c>
      <c r="F30" s="18">
        <v>11</v>
      </c>
      <c r="G30" s="18">
        <v>1</v>
      </c>
      <c r="H30" s="15" t="s">
        <v>12</v>
      </c>
      <c r="I30" s="15" t="s">
        <v>12</v>
      </c>
      <c r="J30" s="19">
        <v>2</v>
      </c>
      <c r="K30" s="15" t="s">
        <v>12</v>
      </c>
      <c r="L30" s="19">
        <v>1</v>
      </c>
      <c r="M30" s="22"/>
    </row>
    <row r="31" spans="1:49" ht="18" customHeight="1" x14ac:dyDescent="0.2">
      <c r="B31" s="45" t="s">
        <v>17</v>
      </c>
      <c r="C31" s="25"/>
      <c r="D31" s="8">
        <f t="shared" si="3"/>
        <v>2</v>
      </c>
      <c r="E31" s="15" t="s">
        <v>12</v>
      </c>
      <c r="F31" s="14">
        <v>2</v>
      </c>
      <c r="G31" s="15" t="s">
        <v>12</v>
      </c>
      <c r="H31" s="15" t="s">
        <v>12</v>
      </c>
      <c r="I31" s="15" t="s">
        <v>12</v>
      </c>
      <c r="J31" s="15" t="s">
        <v>12</v>
      </c>
      <c r="K31" s="15" t="s">
        <v>12</v>
      </c>
      <c r="L31" s="65" t="s">
        <v>12</v>
      </c>
      <c r="M31" s="51"/>
    </row>
    <row r="32" spans="1:49" s="53" customFormat="1" ht="19.5" customHeight="1" x14ac:dyDescent="0.2">
      <c r="A32" s="45" t="s">
        <v>23</v>
      </c>
      <c r="C32" s="10"/>
      <c r="D32" s="8">
        <f t="shared" si="3"/>
        <v>86</v>
      </c>
      <c r="E32" s="8">
        <f>SUM(E33:E41)</f>
        <v>68</v>
      </c>
      <c r="F32" s="8">
        <f>SUM(F34:F38,F39:F41)</f>
        <v>13</v>
      </c>
      <c r="G32" s="8" t="s">
        <v>12</v>
      </c>
      <c r="H32" s="8">
        <f>SUM(H33:H42)</f>
        <v>1</v>
      </c>
      <c r="I32" s="8">
        <f>SUM(I34:I38,I39:I41)</f>
        <v>1</v>
      </c>
      <c r="J32" s="9">
        <f>SUM(J34:J38,J39:J41)</f>
        <v>2</v>
      </c>
      <c r="K32" s="9" t="s">
        <v>12</v>
      </c>
      <c r="L32" s="9">
        <f>SUM(L34:L38,L39:L41)</f>
        <v>1</v>
      </c>
      <c r="M32" s="2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</row>
    <row r="33" spans="1:49" s="53" customFormat="1" ht="17.25" customHeight="1" x14ac:dyDescent="0.2">
      <c r="A33" s="45"/>
      <c r="B33" s="12" t="s">
        <v>121</v>
      </c>
      <c r="C33" s="10"/>
      <c r="D33" s="8">
        <f t="shared" si="3"/>
        <v>1</v>
      </c>
      <c r="E33" s="14">
        <v>1</v>
      </c>
      <c r="F33" s="15" t="s">
        <v>12</v>
      </c>
      <c r="G33" s="15" t="s">
        <v>12</v>
      </c>
      <c r="H33" s="15" t="s">
        <v>12</v>
      </c>
      <c r="I33" s="15" t="s">
        <v>12</v>
      </c>
      <c r="J33" s="15" t="s">
        <v>12</v>
      </c>
      <c r="K33" s="15" t="s">
        <v>12</v>
      </c>
      <c r="L33" s="65" t="s">
        <v>12</v>
      </c>
      <c r="M33" s="2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</row>
    <row r="34" spans="1:49" ht="17.25" customHeight="1" x14ac:dyDescent="0.2">
      <c r="B34" s="45" t="s">
        <v>24</v>
      </c>
      <c r="C34" s="27"/>
      <c r="D34" s="8">
        <f t="shared" si="3"/>
        <v>6</v>
      </c>
      <c r="E34" s="21">
        <v>2</v>
      </c>
      <c r="F34" s="21">
        <v>3</v>
      </c>
      <c r="G34" s="15" t="s">
        <v>12</v>
      </c>
      <c r="H34" s="15" t="s">
        <v>12</v>
      </c>
      <c r="I34" s="15" t="s">
        <v>12</v>
      </c>
      <c r="J34" s="26">
        <v>1</v>
      </c>
      <c r="K34" s="15" t="s">
        <v>12</v>
      </c>
      <c r="L34" s="65" t="s">
        <v>12</v>
      </c>
      <c r="M34" s="51"/>
    </row>
    <row r="35" spans="1:49" ht="18" customHeight="1" x14ac:dyDescent="0.2">
      <c r="B35" s="45" t="s">
        <v>25</v>
      </c>
      <c r="C35" s="27"/>
      <c r="D35" s="8">
        <f t="shared" si="3"/>
        <v>1</v>
      </c>
      <c r="E35" s="15" t="s">
        <v>12</v>
      </c>
      <c r="F35" s="21">
        <v>1</v>
      </c>
      <c r="G35" s="15" t="s">
        <v>12</v>
      </c>
      <c r="H35" s="15" t="s">
        <v>12</v>
      </c>
      <c r="I35" s="15" t="s">
        <v>12</v>
      </c>
      <c r="J35" s="15" t="s">
        <v>12</v>
      </c>
      <c r="K35" s="15" t="s">
        <v>12</v>
      </c>
      <c r="L35" s="65" t="s">
        <v>12</v>
      </c>
      <c r="M35" s="51"/>
    </row>
    <row r="36" spans="1:49" ht="18" customHeight="1" x14ac:dyDescent="0.2">
      <c r="B36" s="45" t="s">
        <v>26</v>
      </c>
      <c r="C36" s="27"/>
      <c r="D36" s="8">
        <f t="shared" si="3"/>
        <v>22</v>
      </c>
      <c r="E36" s="21">
        <v>22</v>
      </c>
      <c r="F36" s="15" t="s">
        <v>12</v>
      </c>
      <c r="G36" s="15" t="s">
        <v>12</v>
      </c>
      <c r="H36" s="15" t="s">
        <v>12</v>
      </c>
      <c r="I36" s="15" t="s">
        <v>12</v>
      </c>
      <c r="J36" s="15" t="s">
        <v>12</v>
      </c>
      <c r="K36" s="15" t="s">
        <v>12</v>
      </c>
      <c r="L36" s="65" t="s">
        <v>12</v>
      </c>
      <c r="M36" s="51"/>
    </row>
    <row r="37" spans="1:49" s="53" customFormat="1" ht="18.95" customHeight="1" x14ac:dyDescent="0.2">
      <c r="B37" s="12" t="s">
        <v>27</v>
      </c>
      <c r="C37" s="10"/>
      <c r="D37" s="8">
        <f t="shared" si="3"/>
        <v>2</v>
      </c>
      <c r="E37" s="14">
        <v>2</v>
      </c>
      <c r="F37" s="15" t="s">
        <v>12</v>
      </c>
      <c r="G37" s="15" t="s">
        <v>12</v>
      </c>
      <c r="H37" s="15" t="s">
        <v>12</v>
      </c>
      <c r="I37" s="15" t="s">
        <v>12</v>
      </c>
      <c r="J37" s="15" t="s">
        <v>12</v>
      </c>
      <c r="K37" s="15" t="s">
        <v>12</v>
      </c>
      <c r="L37" s="65" t="s">
        <v>12</v>
      </c>
      <c r="M37" s="2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ht="17.25" customHeight="1" x14ac:dyDescent="0.2">
      <c r="B38" s="45" t="s">
        <v>28</v>
      </c>
      <c r="C38" s="27"/>
      <c r="D38" s="8">
        <f t="shared" si="3"/>
        <v>1</v>
      </c>
      <c r="E38" s="21">
        <v>1</v>
      </c>
      <c r="F38" s="15" t="s">
        <v>12</v>
      </c>
      <c r="G38" s="15" t="s">
        <v>12</v>
      </c>
      <c r="H38" s="15" t="s">
        <v>12</v>
      </c>
      <c r="I38" s="15" t="s">
        <v>12</v>
      </c>
      <c r="J38" s="15" t="s">
        <v>12</v>
      </c>
      <c r="K38" s="15" t="s">
        <v>12</v>
      </c>
      <c r="L38" s="65" t="s">
        <v>12</v>
      </c>
      <c r="M38" s="51"/>
    </row>
    <row r="39" spans="1:49" ht="18" customHeight="1" x14ac:dyDescent="0.2">
      <c r="B39" s="45" t="s">
        <v>29</v>
      </c>
      <c r="C39" s="27"/>
      <c r="D39" s="8">
        <f t="shared" si="3"/>
        <v>1</v>
      </c>
      <c r="E39" s="21">
        <v>1</v>
      </c>
      <c r="F39" s="15" t="s">
        <v>12</v>
      </c>
      <c r="G39" s="15" t="s">
        <v>12</v>
      </c>
      <c r="H39" s="15" t="s">
        <v>12</v>
      </c>
      <c r="I39" s="15" t="s">
        <v>12</v>
      </c>
      <c r="J39" s="15" t="s">
        <v>12</v>
      </c>
      <c r="K39" s="15" t="s">
        <v>12</v>
      </c>
      <c r="L39" s="65" t="s">
        <v>12</v>
      </c>
      <c r="M39" s="51"/>
    </row>
    <row r="40" spans="1:49" ht="18" customHeight="1" x14ac:dyDescent="0.2">
      <c r="B40" s="45" t="s">
        <v>30</v>
      </c>
      <c r="C40" s="27"/>
      <c r="D40" s="8">
        <f t="shared" si="3"/>
        <v>46</v>
      </c>
      <c r="E40" s="17">
        <v>34</v>
      </c>
      <c r="F40" s="15">
        <v>9</v>
      </c>
      <c r="G40" s="15" t="s">
        <v>12</v>
      </c>
      <c r="H40" s="18">
        <v>1</v>
      </c>
      <c r="I40" s="18">
        <v>1</v>
      </c>
      <c r="J40" s="19">
        <v>1</v>
      </c>
      <c r="K40" s="15" t="s">
        <v>12</v>
      </c>
      <c r="L40" s="65" t="s">
        <v>12</v>
      </c>
      <c r="M40" s="51"/>
    </row>
    <row r="41" spans="1:49" ht="18" customHeight="1" x14ac:dyDescent="0.2">
      <c r="B41" s="45" t="s">
        <v>17</v>
      </c>
      <c r="C41" s="27"/>
      <c r="D41" s="8">
        <f t="shared" si="3"/>
        <v>6</v>
      </c>
      <c r="E41" s="21">
        <v>5</v>
      </c>
      <c r="F41" s="15" t="s">
        <v>12</v>
      </c>
      <c r="G41" s="15" t="s">
        <v>12</v>
      </c>
      <c r="H41" s="15" t="s">
        <v>12</v>
      </c>
      <c r="I41" s="15" t="s">
        <v>12</v>
      </c>
      <c r="J41" s="15" t="s">
        <v>12</v>
      </c>
      <c r="K41" s="15" t="s">
        <v>12</v>
      </c>
      <c r="L41" s="20">
        <v>1</v>
      </c>
      <c r="M41" s="51"/>
    </row>
    <row r="42" spans="1:49" ht="19.5" customHeight="1" x14ac:dyDescent="0.2">
      <c r="A42" s="45" t="s">
        <v>31</v>
      </c>
      <c r="C42" s="10"/>
      <c r="D42" s="8">
        <f t="shared" si="3"/>
        <v>135</v>
      </c>
      <c r="E42" s="8">
        <f>SUM(E43:E54)</f>
        <v>74</v>
      </c>
      <c r="F42" s="8">
        <f>SUM(F43:F54)</f>
        <v>50</v>
      </c>
      <c r="G42" s="8">
        <f>SUM(G43:G54)</f>
        <v>1</v>
      </c>
      <c r="H42" s="8" t="s">
        <v>12</v>
      </c>
      <c r="I42" s="8">
        <f>SUM(I43:I54)</f>
        <v>1</v>
      </c>
      <c r="J42" s="8">
        <f>SUM(J43:J54)</f>
        <v>5</v>
      </c>
      <c r="K42" s="8">
        <f>SUM(K43:K54)</f>
        <v>1</v>
      </c>
      <c r="L42" s="9">
        <f>SUM(L43:L54)</f>
        <v>3</v>
      </c>
      <c r="M42" s="51"/>
    </row>
    <row r="43" spans="1:49" ht="18" customHeight="1" x14ac:dyDescent="0.2">
      <c r="B43" s="45" t="s">
        <v>32</v>
      </c>
      <c r="C43" s="27"/>
      <c r="D43" s="8">
        <f t="shared" si="3"/>
        <v>3</v>
      </c>
      <c r="E43" s="15" t="s">
        <v>12</v>
      </c>
      <c r="F43" s="18">
        <v>2</v>
      </c>
      <c r="G43" s="15" t="s">
        <v>12</v>
      </c>
      <c r="H43" s="15" t="s">
        <v>12</v>
      </c>
      <c r="I43" s="15" t="s">
        <v>12</v>
      </c>
      <c r="J43" s="20">
        <v>1</v>
      </c>
      <c r="K43" s="15" t="s">
        <v>12</v>
      </c>
      <c r="L43" s="65" t="s">
        <v>12</v>
      </c>
      <c r="M43" s="51"/>
    </row>
    <row r="44" spans="1:49" ht="18" customHeight="1" x14ac:dyDescent="0.2">
      <c r="B44" s="45" t="s">
        <v>33</v>
      </c>
      <c r="C44" s="28"/>
      <c r="D44" s="8">
        <f t="shared" ref="D44:D48" si="4">SUM(E44:L44)</f>
        <v>16</v>
      </c>
      <c r="E44" s="17">
        <v>11</v>
      </c>
      <c r="F44" s="18">
        <v>4</v>
      </c>
      <c r="G44" s="15" t="s">
        <v>12</v>
      </c>
      <c r="H44" s="15" t="s">
        <v>12</v>
      </c>
      <c r="I44" s="15" t="s">
        <v>12</v>
      </c>
      <c r="J44" s="15" t="s">
        <v>12</v>
      </c>
      <c r="K44" s="15" t="s">
        <v>12</v>
      </c>
      <c r="L44" s="26">
        <v>1</v>
      </c>
      <c r="M44" s="51"/>
    </row>
    <row r="45" spans="1:49" ht="18" customHeight="1" x14ac:dyDescent="0.2">
      <c r="B45" s="45" t="s">
        <v>34</v>
      </c>
      <c r="C45" s="28"/>
      <c r="D45" s="8">
        <f>SUM(E45:L45)</f>
        <v>45</v>
      </c>
      <c r="E45" s="21">
        <v>26</v>
      </c>
      <c r="F45" s="18">
        <v>16</v>
      </c>
      <c r="G45" s="15" t="s">
        <v>12</v>
      </c>
      <c r="H45" s="15" t="s">
        <v>12</v>
      </c>
      <c r="I45" s="15" t="s">
        <v>12</v>
      </c>
      <c r="J45" s="20">
        <v>2</v>
      </c>
      <c r="K45" s="15" t="s">
        <v>12</v>
      </c>
      <c r="L45" s="20">
        <v>1</v>
      </c>
      <c r="M45" s="51"/>
    </row>
    <row r="46" spans="1:49" ht="18" customHeight="1" x14ac:dyDescent="0.2">
      <c r="B46" s="12" t="s">
        <v>35</v>
      </c>
      <c r="C46" s="28"/>
      <c r="D46" s="8">
        <f t="shared" si="4"/>
        <v>44</v>
      </c>
      <c r="E46" s="17">
        <v>23</v>
      </c>
      <c r="F46" s="18">
        <v>18</v>
      </c>
      <c r="G46" s="15" t="s">
        <v>12</v>
      </c>
      <c r="H46" s="15" t="s">
        <v>12</v>
      </c>
      <c r="I46" s="18">
        <v>1</v>
      </c>
      <c r="J46" s="20">
        <v>1</v>
      </c>
      <c r="K46" s="20">
        <v>1</v>
      </c>
      <c r="L46" s="65" t="s">
        <v>12</v>
      </c>
      <c r="M46" s="51"/>
    </row>
    <row r="47" spans="1:49" ht="18" customHeight="1" x14ac:dyDescent="0.2">
      <c r="B47" s="45" t="s">
        <v>36</v>
      </c>
      <c r="C47" s="27"/>
      <c r="D47" s="8">
        <f t="shared" si="4"/>
        <v>6</v>
      </c>
      <c r="E47" s="17">
        <v>2</v>
      </c>
      <c r="F47" s="18">
        <v>3</v>
      </c>
      <c r="G47" s="15" t="s">
        <v>12</v>
      </c>
      <c r="H47" s="15" t="s">
        <v>12</v>
      </c>
      <c r="I47" s="15" t="s">
        <v>12</v>
      </c>
      <c r="J47" s="20">
        <v>1</v>
      </c>
      <c r="K47" s="15" t="s">
        <v>12</v>
      </c>
      <c r="L47" s="65" t="s">
        <v>12</v>
      </c>
      <c r="M47" s="51"/>
    </row>
    <row r="48" spans="1:49" ht="18" customHeight="1" x14ac:dyDescent="0.2">
      <c r="B48" s="45" t="s">
        <v>37</v>
      </c>
      <c r="C48" s="27"/>
      <c r="D48" s="8">
        <f t="shared" si="4"/>
        <v>10</v>
      </c>
      <c r="E48" s="17">
        <v>7</v>
      </c>
      <c r="F48" s="18">
        <v>2</v>
      </c>
      <c r="G48" s="15" t="s">
        <v>12</v>
      </c>
      <c r="H48" s="15" t="s">
        <v>12</v>
      </c>
      <c r="I48" s="15" t="s">
        <v>12</v>
      </c>
      <c r="J48" s="15" t="s">
        <v>12</v>
      </c>
      <c r="K48" s="15" t="s">
        <v>12</v>
      </c>
      <c r="L48" s="20">
        <v>1</v>
      </c>
      <c r="M48" s="51"/>
    </row>
    <row r="49" spans="1:13" ht="18.75" customHeight="1" x14ac:dyDescent="0.2">
      <c r="B49" s="45" t="s">
        <v>38</v>
      </c>
      <c r="C49" s="27"/>
      <c r="D49" s="79"/>
      <c r="E49" s="17"/>
      <c r="F49" s="18"/>
      <c r="G49" s="18"/>
      <c r="H49" s="18"/>
      <c r="I49" s="18"/>
      <c r="J49" s="20"/>
      <c r="K49" s="20"/>
      <c r="L49" s="20"/>
    </row>
    <row r="50" spans="1:13" ht="13.5" customHeight="1" x14ac:dyDescent="0.2">
      <c r="C50" s="27" t="s">
        <v>39</v>
      </c>
      <c r="D50" s="8">
        <f>SUM(E50:L50)</f>
        <v>3</v>
      </c>
      <c r="E50" s="21">
        <v>2</v>
      </c>
      <c r="F50" s="18">
        <v>1</v>
      </c>
      <c r="G50" s="15" t="s">
        <v>12</v>
      </c>
      <c r="H50" s="15" t="s">
        <v>12</v>
      </c>
      <c r="I50" s="15" t="s">
        <v>12</v>
      </c>
      <c r="J50" s="15" t="s">
        <v>12</v>
      </c>
      <c r="K50" s="15" t="s">
        <v>12</v>
      </c>
      <c r="L50" s="65" t="s">
        <v>12</v>
      </c>
      <c r="M50" s="51"/>
    </row>
    <row r="51" spans="1:13" ht="18" customHeight="1" x14ac:dyDescent="0.2">
      <c r="B51" s="45" t="s">
        <v>122</v>
      </c>
      <c r="C51" s="27"/>
      <c r="D51" s="8">
        <f>SUM(E51:L51)</f>
        <v>2</v>
      </c>
      <c r="E51" s="15" t="s">
        <v>12</v>
      </c>
      <c r="F51" s="18">
        <v>1</v>
      </c>
      <c r="G51" s="18">
        <v>1</v>
      </c>
      <c r="H51" s="15" t="s">
        <v>12</v>
      </c>
      <c r="I51" s="15" t="s">
        <v>12</v>
      </c>
      <c r="J51" s="15" t="s">
        <v>12</v>
      </c>
      <c r="K51" s="15" t="s">
        <v>12</v>
      </c>
      <c r="L51" s="65" t="s">
        <v>12</v>
      </c>
      <c r="M51" s="51"/>
    </row>
    <row r="52" spans="1:13" ht="18" customHeight="1" x14ac:dyDescent="0.2">
      <c r="B52" s="45" t="s">
        <v>123</v>
      </c>
      <c r="C52" s="27"/>
      <c r="D52" s="8"/>
      <c r="E52" s="21"/>
      <c r="F52" s="18"/>
      <c r="G52" s="18"/>
      <c r="H52" s="18"/>
      <c r="I52" s="18"/>
      <c r="J52" s="20"/>
      <c r="K52" s="20"/>
      <c r="L52" s="19"/>
      <c r="M52" s="51"/>
    </row>
    <row r="53" spans="1:13" ht="13.5" customHeight="1" x14ac:dyDescent="0.2">
      <c r="C53" s="45" t="s">
        <v>124</v>
      </c>
      <c r="D53" s="8">
        <f>SUM(E53:L53)</f>
        <v>1</v>
      </c>
      <c r="E53" s="15" t="s">
        <v>12</v>
      </c>
      <c r="F53" s="18">
        <v>1</v>
      </c>
      <c r="G53" s="15" t="s">
        <v>12</v>
      </c>
      <c r="H53" s="15" t="s">
        <v>12</v>
      </c>
      <c r="I53" s="15" t="s">
        <v>12</v>
      </c>
      <c r="J53" s="15" t="s">
        <v>12</v>
      </c>
      <c r="K53" s="15" t="s">
        <v>12</v>
      </c>
      <c r="L53" s="65" t="s">
        <v>12</v>
      </c>
      <c r="M53" s="51"/>
    </row>
    <row r="54" spans="1:13" ht="18.75" customHeight="1" x14ac:dyDescent="0.2">
      <c r="B54" s="45" t="s">
        <v>17</v>
      </c>
      <c r="C54" s="27"/>
      <c r="D54" s="8">
        <f>SUM(E54:L54)</f>
        <v>5</v>
      </c>
      <c r="E54" s="21">
        <v>3</v>
      </c>
      <c r="F54" s="18">
        <v>2</v>
      </c>
      <c r="G54" s="15" t="s">
        <v>12</v>
      </c>
      <c r="H54" s="15" t="s">
        <v>12</v>
      </c>
      <c r="I54" s="15" t="s">
        <v>12</v>
      </c>
      <c r="J54" s="15" t="s">
        <v>12</v>
      </c>
      <c r="K54" s="15" t="s">
        <v>12</v>
      </c>
      <c r="L54" s="65" t="s">
        <v>12</v>
      </c>
      <c r="M54" s="51"/>
    </row>
    <row r="55" spans="1:13" ht="20.25" customHeight="1" x14ac:dyDescent="0.2">
      <c r="A55" s="45" t="s">
        <v>40</v>
      </c>
      <c r="C55" s="10"/>
      <c r="D55" s="8">
        <f>SUM(E55:L55)</f>
        <v>3995</v>
      </c>
      <c r="E55" s="8">
        <f>SUM(E56:E67,E68:E69)</f>
        <v>2362</v>
      </c>
      <c r="F55" s="8">
        <f>SUM(F56:F67,F68:F69)</f>
        <v>1365</v>
      </c>
      <c r="G55" s="8">
        <f>SUM(G56:G67,G68:G69)</f>
        <v>10</v>
      </c>
      <c r="H55" s="8">
        <f>SUM(H56:H67,H68:H69)</f>
        <v>1</v>
      </c>
      <c r="I55" s="8">
        <f>SUM(I56:I69)</f>
        <v>1</v>
      </c>
      <c r="J55" s="8">
        <f>SUM(J56:J67,J68:J69)</f>
        <v>238</v>
      </c>
      <c r="K55" s="9">
        <f>SUM(K56:K67,K68:K69)</f>
        <v>6</v>
      </c>
      <c r="L55" s="9">
        <f>SUM(L56:L67,L68:L69)</f>
        <v>12</v>
      </c>
      <c r="M55" s="24"/>
    </row>
    <row r="56" spans="1:13" ht="18" customHeight="1" x14ac:dyDescent="0.2">
      <c r="B56" s="45" t="s">
        <v>41</v>
      </c>
      <c r="C56" s="59"/>
      <c r="D56" s="8">
        <f>SUM(E56:L56)</f>
        <v>194</v>
      </c>
      <c r="E56" s="17">
        <v>173</v>
      </c>
      <c r="F56" s="18">
        <v>8</v>
      </c>
      <c r="G56" s="15" t="s">
        <v>12</v>
      </c>
      <c r="H56" s="15" t="s">
        <v>12</v>
      </c>
      <c r="I56" s="15" t="s">
        <v>12</v>
      </c>
      <c r="J56" s="20">
        <v>11</v>
      </c>
      <c r="K56" s="15" t="s">
        <v>12</v>
      </c>
      <c r="L56" s="19">
        <v>2</v>
      </c>
      <c r="M56" s="51"/>
    </row>
    <row r="57" spans="1:13" ht="18" customHeight="1" x14ac:dyDescent="0.2">
      <c r="B57" s="45" t="s">
        <v>145</v>
      </c>
      <c r="C57" s="59"/>
      <c r="D57" s="8"/>
      <c r="E57" s="17"/>
      <c r="F57" s="18"/>
      <c r="G57" s="18"/>
      <c r="H57" s="18"/>
      <c r="I57" s="18"/>
      <c r="J57" s="20"/>
      <c r="K57" s="20"/>
      <c r="L57" s="19"/>
      <c r="M57" s="51"/>
    </row>
    <row r="58" spans="1:13" ht="13.5" customHeight="1" x14ac:dyDescent="0.2">
      <c r="C58" s="88" t="s">
        <v>158</v>
      </c>
      <c r="D58" s="8">
        <f t="shared" ref="D58" si="5">SUM(E58:L58)</f>
        <v>1</v>
      </c>
      <c r="E58" s="17">
        <v>1</v>
      </c>
      <c r="F58" s="15" t="s">
        <v>12</v>
      </c>
      <c r="G58" s="15" t="s">
        <v>12</v>
      </c>
      <c r="H58" s="15" t="s">
        <v>12</v>
      </c>
      <c r="I58" s="15" t="s">
        <v>12</v>
      </c>
      <c r="J58" s="15" t="s">
        <v>12</v>
      </c>
      <c r="K58" s="15" t="s">
        <v>12</v>
      </c>
      <c r="L58" s="65" t="s">
        <v>12</v>
      </c>
      <c r="M58" s="51"/>
    </row>
    <row r="59" spans="1:13" ht="18" customHeight="1" x14ac:dyDescent="0.2">
      <c r="B59" s="45" t="s">
        <v>42</v>
      </c>
      <c r="C59" s="28"/>
      <c r="D59" s="8">
        <f>SUM(E59:L59)</f>
        <v>592</v>
      </c>
      <c r="E59" s="17">
        <v>454</v>
      </c>
      <c r="F59" s="18">
        <v>92</v>
      </c>
      <c r="G59" s="18">
        <v>3</v>
      </c>
      <c r="H59" s="15" t="s">
        <v>12</v>
      </c>
      <c r="I59" s="15" t="s">
        <v>12</v>
      </c>
      <c r="J59" s="20">
        <v>39</v>
      </c>
      <c r="K59" s="20">
        <v>3</v>
      </c>
      <c r="L59" s="65">
        <v>1</v>
      </c>
      <c r="M59" s="51"/>
    </row>
    <row r="60" spans="1:13" ht="18" customHeight="1" x14ac:dyDescent="0.2">
      <c r="B60" s="45" t="s">
        <v>134</v>
      </c>
      <c r="C60" s="28"/>
      <c r="D60" s="8">
        <f t="shared" ref="D60:D65" si="6">SUM(E60:L60)</f>
        <v>14</v>
      </c>
      <c r="E60" s="64">
        <v>8</v>
      </c>
      <c r="F60" s="55">
        <v>6</v>
      </c>
      <c r="G60" s="15" t="s">
        <v>12</v>
      </c>
      <c r="H60" s="15" t="s">
        <v>12</v>
      </c>
      <c r="I60" s="15" t="s">
        <v>12</v>
      </c>
      <c r="J60" s="15" t="s">
        <v>12</v>
      </c>
      <c r="K60" s="15" t="s">
        <v>12</v>
      </c>
      <c r="L60" s="65" t="s">
        <v>12</v>
      </c>
      <c r="M60" s="51"/>
    </row>
    <row r="61" spans="1:13" ht="18" customHeight="1" x14ac:dyDescent="0.2">
      <c r="B61" s="45" t="s">
        <v>43</v>
      </c>
      <c r="C61" s="28"/>
      <c r="D61" s="8">
        <f t="shared" si="6"/>
        <v>4</v>
      </c>
      <c r="E61" s="15" t="s">
        <v>12</v>
      </c>
      <c r="F61" s="21">
        <v>4</v>
      </c>
      <c r="G61" s="15" t="s">
        <v>12</v>
      </c>
      <c r="H61" s="15" t="s">
        <v>12</v>
      </c>
      <c r="I61" s="15" t="s">
        <v>12</v>
      </c>
      <c r="J61" s="15" t="s">
        <v>12</v>
      </c>
      <c r="K61" s="15" t="s">
        <v>12</v>
      </c>
      <c r="L61" s="65" t="s">
        <v>12</v>
      </c>
      <c r="M61" s="51"/>
    </row>
    <row r="62" spans="1:13" ht="18" customHeight="1" x14ac:dyDescent="0.2">
      <c r="B62" s="45" t="s">
        <v>44</v>
      </c>
      <c r="C62" s="28"/>
      <c r="D62" s="8">
        <f t="shared" si="6"/>
        <v>2062</v>
      </c>
      <c r="E62" s="17">
        <v>940</v>
      </c>
      <c r="F62" s="69">
        <v>1002</v>
      </c>
      <c r="G62" s="21">
        <v>2</v>
      </c>
      <c r="H62" s="21">
        <v>1</v>
      </c>
      <c r="I62" s="15" t="s">
        <v>12</v>
      </c>
      <c r="J62" s="26">
        <v>109</v>
      </c>
      <c r="K62" s="26">
        <v>1</v>
      </c>
      <c r="L62" s="74">
        <v>7</v>
      </c>
      <c r="M62" s="36"/>
    </row>
    <row r="63" spans="1:13" ht="18.75" customHeight="1" x14ac:dyDescent="0.2">
      <c r="B63" s="45" t="s">
        <v>45</v>
      </c>
      <c r="C63" s="28"/>
      <c r="D63" s="8">
        <f t="shared" si="6"/>
        <v>252</v>
      </c>
      <c r="E63" s="17">
        <v>161</v>
      </c>
      <c r="F63" s="21">
        <v>60</v>
      </c>
      <c r="G63" s="15" t="s">
        <v>12</v>
      </c>
      <c r="H63" s="15" t="s">
        <v>12</v>
      </c>
      <c r="I63" s="15" t="s">
        <v>12</v>
      </c>
      <c r="J63" s="16">
        <v>29</v>
      </c>
      <c r="K63" s="16">
        <v>2</v>
      </c>
      <c r="L63" s="72" t="s">
        <v>12</v>
      </c>
      <c r="M63" s="51"/>
    </row>
    <row r="64" spans="1:13" ht="18.75" customHeight="1" x14ac:dyDescent="0.2">
      <c r="B64" s="45" t="s">
        <v>46</v>
      </c>
      <c r="C64" s="28"/>
      <c r="D64" s="8">
        <f t="shared" si="6"/>
        <v>159</v>
      </c>
      <c r="E64" s="17">
        <v>130</v>
      </c>
      <c r="F64" s="18">
        <v>20</v>
      </c>
      <c r="G64" s="15" t="s">
        <v>12</v>
      </c>
      <c r="H64" s="15" t="s">
        <v>12</v>
      </c>
      <c r="I64" s="15" t="s">
        <v>12</v>
      </c>
      <c r="J64" s="20">
        <v>8</v>
      </c>
      <c r="K64" s="15" t="s">
        <v>12</v>
      </c>
      <c r="L64" s="74">
        <v>1</v>
      </c>
      <c r="M64" s="36"/>
    </row>
    <row r="65" spans="1:49" ht="18.75" customHeight="1" x14ac:dyDescent="0.2">
      <c r="B65" s="45" t="s">
        <v>47</v>
      </c>
      <c r="C65" s="28"/>
      <c r="D65" s="8">
        <f t="shared" si="6"/>
        <v>254</v>
      </c>
      <c r="E65" s="17">
        <v>234</v>
      </c>
      <c r="F65" s="18">
        <v>16</v>
      </c>
      <c r="G65" s="15" t="s">
        <v>12</v>
      </c>
      <c r="H65" s="15" t="s">
        <v>12</v>
      </c>
      <c r="I65" s="18">
        <v>1</v>
      </c>
      <c r="J65" s="20">
        <v>2</v>
      </c>
      <c r="K65" s="15" t="s">
        <v>12</v>
      </c>
      <c r="L65" s="74">
        <v>1</v>
      </c>
      <c r="M65" s="36"/>
    </row>
    <row r="66" spans="1:49" ht="17.100000000000001" customHeight="1" x14ac:dyDescent="0.2">
      <c r="B66" s="45" t="s">
        <v>48</v>
      </c>
      <c r="C66" s="28"/>
      <c r="D66" s="14"/>
      <c r="E66" s="17"/>
      <c r="F66" s="18"/>
      <c r="G66" s="18"/>
      <c r="H66" s="18"/>
      <c r="I66" s="15"/>
      <c r="J66" s="19"/>
      <c r="K66" s="19"/>
      <c r="L66" s="20"/>
      <c r="M66" s="36"/>
    </row>
    <row r="67" spans="1:49" ht="14.25" customHeight="1" x14ac:dyDescent="0.2">
      <c r="C67" s="10" t="s">
        <v>49</v>
      </c>
      <c r="D67" s="8">
        <f t="shared" ref="D67:D77" si="7">SUM(E67:L67)</f>
        <v>323</v>
      </c>
      <c r="E67" s="17">
        <v>232</v>
      </c>
      <c r="F67" s="18">
        <v>56</v>
      </c>
      <c r="G67" s="18">
        <v>3</v>
      </c>
      <c r="H67" s="15" t="s">
        <v>12</v>
      </c>
      <c r="I67" s="15" t="s">
        <v>12</v>
      </c>
      <c r="J67" s="20">
        <v>32</v>
      </c>
      <c r="K67" s="15" t="s">
        <v>12</v>
      </c>
      <c r="L67" s="65" t="s">
        <v>12</v>
      </c>
      <c r="M67" s="36"/>
    </row>
    <row r="68" spans="1:49" ht="18.75" customHeight="1" x14ac:dyDescent="0.2">
      <c r="C68" s="10" t="s">
        <v>50</v>
      </c>
      <c r="D68" s="8">
        <f t="shared" si="7"/>
        <v>131</v>
      </c>
      <c r="E68" s="21">
        <v>20</v>
      </c>
      <c r="F68" s="18">
        <v>101</v>
      </c>
      <c r="G68" s="18">
        <v>2</v>
      </c>
      <c r="H68" s="15" t="s">
        <v>12</v>
      </c>
      <c r="I68" s="15" t="s">
        <v>12</v>
      </c>
      <c r="J68" s="20">
        <v>8</v>
      </c>
      <c r="K68" s="15" t="s">
        <v>12</v>
      </c>
      <c r="L68" s="65" t="s">
        <v>12</v>
      </c>
      <c r="M68" s="36"/>
    </row>
    <row r="69" spans="1:49" ht="18.75" customHeight="1" x14ac:dyDescent="0.2">
      <c r="B69" s="45" t="s">
        <v>17</v>
      </c>
      <c r="C69" s="28"/>
      <c r="D69" s="8">
        <f t="shared" si="7"/>
        <v>9</v>
      </c>
      <c r="E69" s="21">
        <v>9</v>
      </c>
      <c r="F69" s="15" t="s">
        <v>12</v>
      </c>
      <c r="G69" s="15" t="s">
        <v>12</v>
      </c>
      <c r="H69" s="15" t="s">
        <v>12</v>
      </c>
      <c r="I69" s="15" t="s">
        <v>12</v>
      </c>
      <c r="J69" s="15" t="s">
        <v>12</v>
      </c>
      <c r="K69" s="15" t="s">
        <v>12</v>
      </c>
      <c r="L69" s="65" t="s">
        <v>12</v>
      </c>
      <c r="M69" s="51"/>
    </row>
    <row r="70" spans="1:49" s="53" customFormat="1" ht="20.25" customHeight="1" x14ac:dyDescent="0.2">
      <c r="A70" s="45" t="s">
        <v>51</v>
      </c>
      <c r="C70" s="10"/>
      <c r="D70" s="8">
        <f>SUM(E70:L70)</f>
        <v>271</v>
      </c>
      <c r="E70" s="8">
        <f>SUM(E71:E83)</f>
        <v>150</v>
      </c>
      <c r="F70" s="8">
        <f>SUM(F71:F83)</f>
        <v>97</v>
      </c>
      <c r="G70" s="8">
        <f>SUM(G71:G83)</f>
        <v>2</v>
      </c>
      <c r="H70" s="8" t="s">
        <v>12</v>
      </c>
      <c r="I70" s="8">
        <f>SUM(I71:I83)</f>
        <v>1</v>
      </c>
      <c r="J70" s="8">
        <f>SUM(J71:J83)</f>
        <v>13</v>
      </c>
      <c r="K70" s="8" t="s">
        <v>12</v>
      </c>
      <c r="L70" s="71">
        <f>SUM(L71:L83)</f>
        <v>8</v>
      </c>
      <c r="M70" s="2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</row>
    <row r="71" spans="1:49" ht="18.75" customHeight="1" x14ac:dyDescent="0.2">
      <c r="B71" s="45" t="s">
        <v>52</v>
      </c>
      <c r="C71" s="27"/>
      <c r="D71" s="8">
        <f t="shared" si="7"/>
        <v>46</v>
      </c>
      <c r="E71" s="17">
        <v>35</v>
      </c>
      <c r="F71" s="15">
        <v>4</v>
      </c>
      <c r="G71" s="15" t="s">
        <v>12</v>
      </c>
      <c r="H71" s="15" t="s">
        <v>12</v>
      </c>
      <c r="I71" s="15" t="s">
        <v>12</v>
      </c>
      <c r="J71" s="20">
        <v>6</v>
      </c>
      <c r="K71" s="15" t="s">
        <v>12</v>
      </c>
      <c r="L71" s="73">
        <v>1</v>
      </c>
      <c r="M71" s="51"/>
    </row>
    <row r="72" spans="1:49" ht="18.75" customHeight="1" x14ac:dyDescent="0.2">
      <c r="B72" s="45" t="s">
        <v>53</v>
      </c>
      <c r="C72" s="27"/>
      <c r="D72" s="8">
        <f t="shared" si="7"/>
        <v>9</v>
      </c>
      <c r="E72" s="21">
        <v>4</v>
      </c>
      <c r="F72" s="18">
        <v>5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  <c r="L72" s="72" t="s">
        <v>12</v>
      </c>
      <c r="M72" s="22"/>
    </row>
    <row r="73" spans="1:49" ht="18.75" customHeight="1" x14ac:dyDescent="0.2">
      <c r="B73" s="3" t="s">
        <v>152</v>
      </c>
      <c r="C73" s="27"/>
      <c r="D73" s="8">
        <f>SUM(E73:L73)</f>
        <v>14</v>
      </c>
      <c r="E73" s="17">
        <v>10</v>
      </c>
      <c r="F73" s="15">
        <v>3</v>
      </c>
      <c r="G73" s="15" t="s">
        <v>12</v>
      </c>
      <c r="H73" s="15" t="s">
        <v>12</v>
      </c>
      <c r="I73" s="15" t="s">
        <v>12</v>
      </c>
      <c r="J73" s="20">
        <v>1</v>
      </c>
      <c r="K73" s="15" t="s">
        <v>12</v>
      </c>
      <c r="L73" s="72" t="s">
        <v>12</v>
      </c>
      <c r="M73" s="51"/>
    </row>
    <row r="74" spans="1:49" ht="18.75" customHeight="1" x14ac:dyDescent="0.2">
      <c r="B74" s="12" t="s">
        <v>159</v>
      </c>
      <c r="C74" s="27"/>
      <c r="D74" s="8">
        <f>SUM(E74:L74)</f>
        <v>1</v>
      </c>
      <c r="E74" s="15" t="s">
        <v>12</v>
      </c>
      <c r="F74" s="18">
        <v>1</v>
      </c>
      <c r="G74" s="15" t="s">
        <v>12</v>
      </c>
      <c r="H74" s="15" t="s">
        <v>12</v>
      </c>
      <c r="I74" s="15" t="s">
        <v>12</v>
      </c>
      <c r="J74" s="15" t="s">
        <v>12</v>
      </c>
      <c r="K74" s="15" t="s">
        <v>12</v>
      </c>
      <c r="L74" s="72" t="s">
        <v>12</v>
      </c>
      <c r="M74" s="51"/>
    </row>
    <row r="75" spans="1:49" ht="18.75" customHeight="1" x14ac:dyDescent="0.2">
      <c r="B75" s="45" t="s">
        <v>54</v>
      </c>
      <c r="C75" s="27"/>
      <c r="D75" s="8">
        <f t="shared" si="7"/>
        <v>12</v>
      </c>
      <c r="E75" s="17">
        <v>5</v>
      </c>
      <c r="F75" s="15">
        <v>5</v>
      </c>
      <c r="G75" s="15" t="s">
        <v>12</v>
      </c>
      <c r="H75" s="15" t="s">
        <v>12</v>
      </c>
      <c r="I75" s="15" t="s">
        <v>12</v>
      </c>
      <c r="J75" s="15" t="s">
        <v>12</v>
      </c>
      <c r="K75" s="15" t="s">
        <v>12</v>
      </c>
      <c r="L75" s="74">
        <v>2</v>
      </c>
      <c r="M75" s="51"/>
    </row>
    <row r="76" spans="1:49" ht="18.75" customHeight="1" x14ac:dyDescent="0.2">
      <c r="B76" s="45" t="s">
        <v>55</v>
      </c>
      <c r="C76" s="27"/>
      <c r="D76" s="8">
        <f t="shared" si="7"/>
        <v>5</v>
      </c>
      <c r="E76" s="17">
        <v>2</v>
      </c>
      <c r="F76" s="18">
        <v>3</v>
      </c>
      <c r="G76" s="15" t="s">
        <v>12</v>
      </c>
      <c r="H76" s="15" t="s">
        <v>12</v>
      </c>
      <c r="I76" s="15" t="s">
        <v>12</v>
      </c>
      <c r="J76" s="15" t="s">
        <v>12</v>
      </c>
      <c r="K76" s="15" t="s">
        <v>12</v>
      </c>
      <c r="L76" s="72" t="s">
        <v>12</v>
      </c>
      <c r="M76" s="51"/>
    </row>
    <row r="77" spans="1:49" ht="18.75" customHeight="1" x14ac:dyDescent="0.2">
      <c r="B77" s="45" t="s">
        <v>56</v>
      </c>
      <c r="C77" s="7"/>
      <c r="D77" s="8">
        <f t="shared" si="7"/>
        <v>63</v>
      </c>
      <c r="E77" s="17">
        <v>38</v>
      </c>
      <c r="F77" s="18">
        <v>17</v>
      </c>
      <c r="G77" s="15" t="s">
        <v>12</v>
      </c>
      <c r="H77" s="15" t="s">
        <v>12</v>
      </c>
      <c r="I77" s="15" t="s">
        <v>12</v>
      </c>
      <c r="J77" s="20">
        <v>5</v>
      </c>
      <c r="K77" s="15" t="s">
        <v>12</v>
      </c>
      <c r="L77" s="20">
        <v>3</v>
      </c>
      <c r="M77" s="51"/>
    </row>
    <row r="78" spans="1:49" ht="18.75" customHeight="1" x14ac:dyDescent="0.2">
      <c r="B78" s="12" t="s">
        <v>57</v>
      </c>
      <c r="C78" s="27"/>
      <c r="D78" s="8" t="s">
        <v>14</v>
      </c>
      <c r="E78" s="17"/>
      <c r="F78" s="18"/>
      <c r="G78" s="18"/>
      <c r="H78" s="18"/>
      <c r="I78" s="15"/>
      <c r="J78" s="19"/>
      <c r="K78" s="19"/>
      <c r="L78" s="19"/>
      <c r="M78" s="51"/>
    </row>
    <row r="79" spans="1:49" ht="14.25" customHeight="1" x14ac:dyDescent="0.2">
      <c r="C79" s="10" t="s">
        <v>58</v>
      </c>
      <c r="D79" s="8">
        <f>SUM(E79:L79)</f>
        <v>2</v>
      </c>
      <c r="E79" s="21">
        <v>1</v>
      </c>
      <c r="F79" s="18">
        <v>1</v>
      </c>
      <c r="G79" s="15" t="s">
        <v>12</v>
      </c>
      <c r="H79" s="15" t="s">
        <v>12</v>
      </c>
      <c r="I79" s="15" t="s">
        <v>12</v>
      </c>
      <c r="J79" s="15" t="s">
        <v>12</v>
      </c>
      <c r="K79" s="15" t="s">
        <v>12</v>
      </c>
      <c r="L79" s="65" t="s">
        <v>12</v>
      </c>
      <c r="M79" s="51"/>
    </row>
    <row r="80" spans="1:49" ht="18.75" customHeight="1" x14ac:dyDescent="0.2">
      <c r="B80" s="45" t="s">
        <v>59</v>
      </c>
      <c r="C80" s="28"/>
      <c r="D80" s="8">
        <f>SUM(E80:L80)</f>
        <v>116</v>
      </c>
      <c r="E80" s="21">
        <v>54</v>
      </c>
      <c r="F80" s="18">
        <v>57</v>
      </c>
      <c r="G80" s="18">
        <v>2</v>
      </c>
      <c r="H80" s="15" t="s">
        <v>12</v>
      </c>
      <c r="I80" s="18">
        <v>1</v>
      </c>
      <c r="J80" s="20">
        <v>1</v>
      </c>
      <c r="K80" s="15" t="s">
        <v>12</v>
      </c>
      <c r="L80" s="20">
        <v>1</v>
      </c>
      <c r="M80" s="51"/>
    </row>
    <row r="81" spans="1:49" ht="18.75" customHeight="1" x14ac:dyDescent="0.2">
      <c r="B81" s="12" t="s">
        <v>60</v>
      </c>
      <c r="C81" s="12"/>
      <c r="D81" s="8"/>
      <c r="E81" s="21"/>
      <c r="F81" s="18"/>
      <c r="G81" s="18"/>
      <c r="H81" s="18"/>
      <c r="I81" s="15"/>
      <c r="J81" s="20"/>
      <c r="K81" s="20"/>
      <c r="L81" s="20"/>
      <c r="M81" s="51"/>
    </row>
    <row r="82" spans="1:49" ht="13.5" customHeight="1" x14ac:dyDescent="0.2">
      <c r="C82" s="12" t="s">
        <v>160</v>
      </c>
      <c r="D82" s="8">
        <f>SUM(E82:L82)</f>
        <v>1</v>
      </c>
      <c r="E82" s="55" t="s">
        <v>12</v>
      </c>
      <c r="F82" s="18">
        <v>1</v>
      </c>
      <c r="G82" s="55" t="s">
        <v>12</v>
      </c>
      <c r="H82" s="55" t="s">
        <v>12</v>
      </c>
      <c r="I82" s="55" t="s">
        <v>12</v>
      </c>
      <c r="J82" s="55" t="s">
        <v>12</v>
      </c>
      <c r="K82" s="55" t="s">
        <v>12</v>
      </c>
      <c r="L82" s="65" t="s">
        <v>12</v>
      </c>
      <c r="M82" s="51"/>
    </row>
    <row r="83" spans="1:49" ht="18.75" customHeight="1" x14ac:dyDescent="0.2">
      <c r="B83" s="45" t="s">
        <v>17</v>
      </c>
      <c r="C83" s="12"/>
      <c r="D83" s="8">
        <f>SUM(E83:L83)</f>
        <v>2</v>
      </c>
      <c r="E83" s="21">
        <v>1</v>
      </c>
      <c r="F83" s="55" t="s">
        <v>12</v>
      </c>
      <c r="G83" s="55" t="s">
        <v>12</v>
      </c>
      <c r="H83" s="55" t="s">
        <v>12</v>
      </c>
      <c r="I83" s="55" t="s">
        <v>12</v>
      </c>
      <c r="J83" s="55" t="s">
        <v>12</v>
      </c>
      <c r="K83" s="55" t="s">
        <v>12</v>
      </c>
      <c r="L83" s="20">
        <v>1</v>
      </c>
      <c r="M83" s="51"/>
    </row>
    <row r="84" spans="1:49" ht="19.5" customHeight="1" x14ac:dyDescent="0.2">
      <c r="A84" s="45" t="s">
        <v>61</v>
      </c>
      <c r="C84" s="30"/>
      <c r="D84" s="8">
        <f>SUM(E84:L84)</f>
        <v>765</v>
      </c>
      <c r="E84" s="8">
        <f>SUM(E85:E93)</f>
        <v>447</v>
      </c>
      <c r="F84" s="8">
        <f>SUM(F85:F93)</f>
        <v>195</v>
      </c>
      <c r="G84" s="8">
        <f t="shared" ref="G84:L84" si="8">SUM(G85:G93)</f>
        <v>1</v>
      </c>
      <c r="H84" s="8">
        <f t="shared" si="8"/>
        <v>2</v>
      </c>
      <c r="I84" s="8">
        <f t="shared" si="8"/>
        <v>6</v>
      </c>
      <c r="J84" s="8">
        <f t="shared" si="8"/>
        <v>92</v>
      </c>
      <c r="K84" s="8" t="s">
        <v>12</v>
      </c>
      <c r="L84" s="9">
        <f t="shared" si="8"/>
        <v>22</v>
      </c>
      <c r="M84" s="24"/>
    </row>
    <row r="85" spans="1:49" ht="18.95" customHeight="1" x14ac:dyDescent="0.2">
      <c r="B85" s="45" t="s">
        <v>125</v>
      </c>
      <c r="C85" s="28"/>
      <c r="D85" s="8">
        <f>SUM(E85:L85)</f>
        <v>1</v>
      </c>
      <c r="E85" s="55" t="s">
        <v>12</v>
      </c>
      <c r="F85" s="18">
        <v>1</v>
      </c>
      <c r="G85" s="55" t="s">
        <v>12</v>
      </c>
      <c r="H85" s="55" t="s">
        <v>12</v>
      </c>
      <c r="I85" s="55" t="s">
        <v>12</v>
      </c>
      <c r="J85" s="55" t="s">
        <v>12</v>
      </c>
      <c r="K85" s="55" t="s">
        <v>12</v>
      </c>
      <c r="L85" s="65" t="s">
        <v>12</v>
      </c>
      <c r="M85" s="51"/>
    </row>
    <row r="86" spans="1:49" ht="18.95" customHeight="1" x14ac:dyDescent="0.2">
      <c r="B86" s="45" t="s">
        <v>62</v>
      </c>
      <c r="C86" s="12"/>
      <c r="D86" s="8">
        <f>SUM(E86:L86)</f>
        <v>1</v>
      </c>
      <c r="E86" s="21">
        <v>1</v>
      </c>
      <c r="F86" s="55" t="s">
        <v>12</v>
      </c>
      <c r="G86" s="55" t="s">
        <v>12</v>
      </c>
      <c r="H86" s="55" t="s">
        <v>12</v>
      </c>
      <c r="I86" s="55" t="s">
        <v>12</v>
      </c>
      <c r="J86" s="55" t="s">
        <v>12</v>
      </c>
      <c r="K86" s="55" t="s">
        <v>12</v>
      </c>
      <c r="L86" s="65" t="s">
        <v>12</v>
      </c>
      <c r="M86" s="24"/>
    </row>
    <row r="87" spans="1:49" ht="18.95" customHeight="1" x14ac:dyDescent="0.2">
      <c r="B87" s="45" t="s">
        <v>63</v>
      </c>
      <c r="C87" s="28"/>
      <c r="D87" s="8">
        <f t="shared" ref="D87:D105" si="9">SUM(E87:L87)</f>
        <v>25</v>
      </c>
      <c r="E87" s="21">
        <v>10</v>
      </c>
      <c r="F87" s="18">
        <v>10</v>
      </c>
      <c r="G87" s="55" t="s">
        <v>12</v>
      </c>
      <c r="H87" s="55" t="s">
        <v>12</v>
      </c>
      <c r="I87" s="18">
        <v>2</v>
      </c>
      <c r="J87" s="19">
        <v>3</v>
      </c>
      <c r="K87" s="55" t="s">
        <v>12</v>
      </c>
      <c r="L87" s="65" t="s">
        <v>12</v>
      </c>
      <c r="M87" s="51"/>
    </row>
    <row r="88" spans="1:49" ht="18.95" customHeight="1" x14ac:dyDescent="0.2">
      <c r="B88" s="45" t="s">
        <v>126</v>
      </c>
      <c r="C88" s="28"/>
      <c r="D88" s="8">
        <f t="shared" si="9"/>
        <v>1</v>
      </c>
      <c r="E88" s="21">
        <v>1</v>
      </c>
      <c r="F88" s="55" t="s">
        <v>12</v>
      </c>
      <c r="G88" s="55" t="s">
        <v>12</v>
      </c>
      <c r="H88" s="55" t="s">
        <v>12</v>
      </c>
      <c r="I88" s="55" t="s">
        <v>12</v>
      </c>
      <c r="J88" s="55" t="s">
        <v>12</v>
      </c>
      <c r="K88" s="55" t="s">
        <v>12</v>
      </c>
      <c r="L88" s="65" t="s">
        <v>12</v>
      </c>
      <c r="M88" s="51"/>
    </row>
    <row r="89" spans="1:49" ht="18.95" customHeight="1" x14ac:dyDescent="0.2">
      <c r="B89" s="45" t="s">
        <v>64</v>
      </c>
      <c r="C89" s="28"/>
      <c r="D89" s="8">
        <f t="shared" si="9"/>
        <v>94</v>
      </c>
      <c r="E89" s="21">
        <v>62</v>
      </c>
      <c r="F89" s="18">
        <v>20</v>
      </c>
      <c r="G89" s="55" t="s">
        <v>12</v>
      </c>
      <c r="H89" s="55" t="s">
        <v>12</v>
      </c>
      <c r="I89" s="18">
        <v>3</v>
      </c>
      <c r="J89" s="20">
        <v>5</v>
      </c>
      <c r="K89" s="55" t="s">
        <v>12</v>
      </c>
      <c r="L89" s="74">
        <v>4</v>
      </c>
      <c r="M89" s="36"/>
    </row>
    <row r="90" spans="1:49" ht="18.95" customHeight="1" x14ac:dyDescent="0.2">
      <c r="B90" s="45" t="s">
        <v>65</v>
      </c>
      <c r="C90" s="28"/>
      <c r="D90" s="8">
        <f t="shared" si="9"/>
        <v>1</v>
      </c>
      <c r="E90" s="21">
        <v>1</v>
      </c>
      <c r="F90" s="55" t="s">
        <v>12</v>
      </c>
      <c r="G90" s="55" t="s">
        <v>12</v>
      </c>
      <c r="H90" s="55" t="s">
        <v>12</v>
      </c>
      <c r="I90" s="55" t="s">
        <v>12</v>
      </c>
      <c r="J90" s="55" t="s">
        <v>12</v>
      </c>
      <c r="K90" s="55" t="s">
        <v>12</v>
      </c>
      <c r="L90" s="72" t="s">
        <v>12</v>
      </c>
      <c r="M90" s="36"/>
    </row>
    <row r="91" spans="1:49" ht="18.95" customHeight="1" x14ac:dyDescent="0.2">
      <c r="B91" s="45" t="s">
        <v>66</v>
      </c>
      <c r="C91" s="28"/>
      <c r="D91" s="8">
        <f t="shared" si="9"/>
        <v>1</v>
      </c>
      <c r="E91" s="21">
        <v>1</v>
      </c>
      <c r="F91" s="55" t="s">
        <v>12</v>
      </c>
      <c r="G91" s="55" t="s">
        <v>12</v>
      </c>
      <c r="H91" s="55" t="s">
        <v>12</v>
      </c>
      <c r="I91" s="55" t="s">
        <v>12</v>
      </c>
      <c r="J91" s="55" t="s">
        <v>12</v>
      </c>
      <c r="K91" s="55" t="s">
        <v>12</v>
      </c>
      <c r="L91" s="72" t="s">
        <v>12</v>
      </c>
      <c r="M91" s="36"/>
    </row>
    <row r="92" spans="1:49" ht="18.95" customHeight="1" x14ac:dyDescent="0.2">
      <c r="B92" s="45" t="s">
        <v>67</v>
      </c>
      <c r="C92" s="27"/>
      <c r="D92" s="8">
        <f t="shared" si="9"/>
        <v>639</v>
      </c>
      <c r="E92" s="21">
        <v>369</v>
      </c>
      <c r="F92" s="18">
        <v>164</v>
      </c>
      <c r="G92" s="18">
        <v>1</v>
      </c>
      <c r="H92" s="18">
        <v>2</v>
      </c>
      <c r="I92" s="18">
        <v>1</v>
      </c>
      <c r="J92" s="20">
        <v>84</v>
      </c>
      <c r="K92" s="55" t="s">
        <v>12</v>
      </c>
      <c r="L92" s="74">
        <v>18</v>
      </c>
      <c r="M92" s="36"/>
    </row>
    <row r="93" spans="1:49" ht="18.95" customHeight="1" x14ac:dyDescent="0.2">
      <c r="B93" s="45" t="s">
        <v>17</v>
      </c>
      <c r="C93" s="28"/>
      <c r="D93" s="8">
        <f t="shared" si="9"/>
        <v>2</v>
      </c>
      <c r="E93" s="21">
        <v>2</v>
      </c>
      <c r="F93" s="55" t="s">
        <v>12</v>
      </c>
      <c r="G93" s="55" t="s">
        <v>12</v>
      </c>
      <c r="H93" s="55" t="s">
        <v>12</v>
      </c>
      <c r="I93" s="55" t="s">
        <v>12</v>
      </c>
      <c r="J93" s="55" t="s">
        <v>12</v>
      </c>
      <c r="K93" s="55" t="s">
        <v>12</v>
      </c>
      <c r="L93" s="65" t="s">
        <v>12</v>
      </c>
      <c r="M93" s="36"/>
    </row>
    <row r="94" spans="1:49" s="53" customFormat="1" ht="18.95" customHeight="1" x14ac:dyDescent="0.2">
      <c r="A94" s="45" t="s">
        <v>68</v>
      </c>
      <c r="C94" s="10"/>
      <c r="D94" s="8">
        <f t="shared" si="9"/>
        <v>947</v>
      </c>
      <c r="E94" s="8">
        <f>SUM(E95:E105)</f>
        <v>766</v>
      </c>
      <c r="F94" s="8">
        <f>SUM(F95:F105)</f>
        <v>131</v>
      </c>
      <c r="G94" s="8">
        <f>SUM(G95:G102,G103:G104)</f>
        <v>1</v>
      </c>
      <c r="H94" s="8">
        <f>SUM(H95:H102,H103:H104)</f>
        <v>2</v>
      </c>
      <c r="I94" s="9">
        <f>SUM(I95:I102,I103:I104)</f>
        <v>1</v>
      </c>
      <c r="J94" s="8">
        <f>SUM(J95:J102,J103:J104)</f>
        <v>35</v>
      </c>
      <c r="K94" s="8">
        <f>SUM(K95:K102,K103:K104)</f>
        <v>5</v>
      </c>
      <c r="L94" s="9">
        <f>SUM(L95:L103)</f>
        <v>6</v>
      </c>
      <c r="M94" s="24"/>
      <c r="N94" s="54"/>
      <c r="O94" s="54"/>
      <c r="P94" s="54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</row>
    <row r="95" spans="1:49" ht="18.95" customHeight="1" x14ac:dyDescent="0.2">
      <c r="B95" s="45" t="s">
        <v>69</v>
      </c>
      <c r="C95" s="28"/>
      <c r="D95" s="8">
        <f t="shared" si="9"/>
        <v>206</v>
      </c>
      <c r="E95" s="21">
        <v>159</v>
      </c>
      <c r="F95" s="18">
        <v>38</v>
      </c>
      <c r="G95" s="55" t="s">
        <v>12</v>
      </c>
      <c r="H95" s="18">
        <v>1</v>
      </c>
      <c r="I95" s="55" t="s">
        <v>12</v>
      </c>
      <c r="J95" s="20">
        <v>5</v>
      </c>
      <c r="K95" s="20">
        <v>2</v>
      </c>
      <c r="L95" s="20">
        <v>1</v>
      </c>
      <c r="M95" s="36"/>
    </row>
    <row r="96" spans="1:49" ht="18.95" customHeight="1" x14ac:dyDescent="0.2">
      <c r="B96" s="45" t="s">
        <v>70</v>
      </c>
      <c r="C96" s="28"/>
      <c r="D96" s="8">
        <f t="shared" si="9"/>
        <v>5</v>
      </c>
      <c r="E96" s="21">
        <v>3</v>
      </c>
      <c r="F96" s="18">
        <v>1</v>
      </c>
      <c r="G96" s="55" t="s">
        <v>12</v>
      </c>
      <c r="H96" s="55" t="s">
        <v>12</v>
      </c>
      <c r="I96" s="55" t="s">
        <v>12</v>
      </c>
      <c r="J96" s="55" t="s">
        <v>12</v>
      </c>
      <c r="K96" s="55" t="s">
        <v>12</v>
      </c>
      <c r="L96" s="20">
        <v>1</v>
      </c>
      <c r="M96" s="51"/>
    </row>
    <row r="97" spans="1:13" ht="14.25" customHeight="1" x14ac:dyDescent="0.2">
      <c r="A97" s="45" t="s">
        <v>146</v>
      </c>
      <c r="C97" s="28"/>
      <c r="D97" s="8"/>
      <c r="E97" s="21"/>
      <c r="F97" s="18"/>
      <c r="G97" s="55"/>
      <c r="H97" s="55"/>
      <c r="I97" s="55"/>
      <c r="J97" s="65"/>
      <c r="K97" s="65"/>
      <c r="L97" s="20"/>
      <c r="M97" s="51"/>
    </row>
    <row r="98" spans="1:13" ht="18.95" customHeight="1" x14ac:dyDescent="0.2">
      <c r="B98" s="45" t="s">
        <v>71</v>
      </c>
      <c r="C98" s="28"/>
      <c r="D98" s="8">
        <f t="shared" si="9"/>
        <v>31</v>
      </c>
      <c r="E98" s="21">
        <v>20</v>
      </c>
      <c r="F98" s="18">
        <v>6</v>
      </c>
      <c r="G98" s="55" t="s">
        <v>12</v>
      </c>
      <c r="H98" s="55" t="s">
        <v>12</v>
      </c>
      <c r="I98" s="55" t="s">
        <v>12</v>
      </c>
      <c r="J98" s="20">
        <v>4</v>
      </c>
      <c r="K98" s="20">
        <v>1</v>
      </c>
      <c r="L98" s="65" t="s">
        <v>12</v>
      </c>
      <c r="M98" s="51"/>
    </row>
    <row r="99" spans="1:13" ht="18.95" customHeight="1" x14ac:dyDescent="0.2">
      <c r="B99" s="45" t="s">
        <v>72</v>
      </c>
      <c r="C99" s="28"/>
      <c r="D99" s="8">
        <f t="shared" si="9"/>
        <v>123</v>
      </c>
      <c r="E99" s="21">
        <v>99</v>
      </c>
      <c r="F99" s="18">
        <v>20</v>
      </c>
      <c r="G99" s="55" t="s">
        <v>12</v>
      </c>
      <c r="H99" s="55" t="s">
        <v>12</v>
      </c>
      <c r="I99" s="18">
        <v>1</v>
      </c>
      <c r="J99" s="20">
        <v>2</v>
      </c>
      <c r="K99" s="55" t="s">
        <v>12</v>
      </c>
      <c r="L99" s="20">
        <v>1</v>
      </c>
      <c r="M99" s="36"/>
    </row>
    <row r="100" spans="1:13" ht="18.95" customHeight="1" x14ac:dyDescent="0.2">
      <c r="B100" s="45" t="s">
        <v>73</v>
      </c>
      <c r="C100" s="28"/>
      <c r="D100" s="8">
        <f t="shared" si="9"/>
        <v>3</v>
      </c>
      <c r="E100" s="21">
        <v>3</v>
      </c>
      <c r="F100" s="55" t="s">
        <v>12</v>
      </c>
      <c r="G100" s="55" t="s">
        <v>12</v>
      </c>
      <c r="H100" s="55" t="s">
        <v>12</v>
      </c>
      <c r="I100" s="55" t="s">
        <v>12</v>
      </c>
      <c r="J100" s="55" t="s">
        <v>12</v>
      </c>
      <c r="K100" s="55" t="s">
        <v>12</v>
      </c>
      <c r="L100" s="65" t="s">
        <v>12</v>
      </c>
      <c r="M100" s="36"/>
    </row>
    <row r="101" spans="1:13" ht="18.95" customHeight="1" x14ac:dyDescent="0.2">
      <c r="B101" s="45" t="s">
        <v>74</v>
      </c>
      <c r="C101" s="28"/>
      <c r="D101" s="8">
        <f t="shared" si="9"/>
        <v>2</v>
      </c>
      <c r="E101" s="21">
        <v>1</v>
      </c>
      <c r="F101" s="55" t="s">
        <v>12</v>
      </c>
      <c r="G101" s="55" t="s">
        <v>12</v>
      </c>
      <c r="H101" s="55" t="s">
        <v>12</v>
      </c>
      <c r="I101" s="55" t="s">
        <v>12</v>
      </c>
      <c r="J101" s="20">
        <v>1</v>
      </c>
      <c r="K101" s="55" t="s">
        <v>12</v>
      </c>
      <c r="L101" s="65" t="s">
        <v>12</v>
      </c>
      <c r="M101" s="22"/>
    </row>
    <row r="102" spans="1:13" ht="18.95" customHeight="1" x14ac:dyDescent="0.2">
      <c r="B102" s="45" t="s">
        <v>75</v>
      </c>
      <c r="C102" s="28"/>
      <c r="D102" s="8">
        <f t="shared" si="9"/>
        <v>15</v>
      </c>
      <c r="E102" s="21">
        <v>13</v>
      </c>
      <c r="F102" s="18">
        <v>2</v>
      </c>
      <c r="G102" s="55" t="s">
        <v>12</v>
      </c>
      <c r="H102" s="55" t="s">
        <v>12</v>
      </c>
      <c r="I102" s="55" t="s">
        <v>12</v>
      </c>
      <c r="J102" s="55" t="s">
        <v>12</v>
      </c>
      <c r="K102" s="55" t="s">
        <v>12</v>
      </c>
      <c r="L102" s="65" t="s">
        <v>12</v>
      </c>
      <c r="M102" s="22"/>
    </row>
    <row r="103" spans="1:13" ht="18.95" customHeight="1" x14ac:dyDescent="0.2">
      <c r="B103" s="45" t="s">
        <v>76</v>
      </c>
      <c r="C103" s="28"/>
      <c r="D103" s="8">
        <f t="shared" si="9"/>
        <v>551</v>
      </c>
      <c r="E103" s="21">
        <v>460</v>
      </c>
      <c r="F103" s="21">
        <v>61</v>
      </c>
      <c r="G103" s="21">
        <v>1</v>
      </c>
      <c r="H103" s="21">
        <v>1</v>
      </c>
      <c r="I103" s="55" t="s">
        <v>12</v>
      </c>
      <c r="J103" s="26">
        <v>23</v>
      </c>
      <c r="K103" s="26">
        <v>2</v>
      </c>
      <c r="L103" s="16">
        <v>3</v>
      </c>
      <c r="M103" s="22"/>
    </row>
    <row r="104" spans="1:13" ht="18.95" customHeight="1" x14ac:dyDescent="0.2">
      <c r="B104" s="45" t="s">
        <v>17</v>
      </c>
      <c r="C104" s="28"/>
      <c r="D104" s="8">
        <f t="shared" si="9"/>
        <v>11</v>
      </c>
      <c r="E104" s="21">
        <v>8</v>
      </c>
      <c r="F104" s="21">
        <v>3</v>
      </c>
      <c r="G104" s="55" t="s">
        <v>12</v>
      </c>
      <c r="H104" s="55" t="s">
        <v>12</v>
      </c>
      <c r="I104" s="55" t="s">
        <v>12</v>
      </c>
      <c r="J104" s="55" t="s">
        <v>12</v>
      </c>
      <c r="K104" s="55" t="s">
        <v>12</v>
      </c>
      <c r="L104" s="65" t="s">
        <v>12</v>
      </c>
      <c r="M104" s="22"/>
    </row>
    <row r="105" spans="1:13" ht="19.5" customHeight="1" x14ac:dyDescent="0.2">
      <c r="A105" s="45" t="s">
        <v>149</v>
      </c>
      <c r="C105" s="30"/>
      <c r="D105" s="8">
        <f t="shared" si="9"/>
        <v>1</v>
      </c>
      <c r="E105" s="55" t="s">
        <v>12</v>
      </c>
      <c r="F105" s="55" t="s">
        <v>12</v>
      </c>
      <c r="G105" s="55" t="s">
        <v>12</v>
      </c>
      <c r="H105" s="55" t="s">
        <v>12</v>
      </c>
      <c r="I105" s="55" t="s">
        <v>12</v>
      </c>
      <c r="J105" s="55" t="s">
        <v>12</v>
      </c>
      <c r="K105" s="55" t="s">
        <v>12</v>
      </c>
      <c r="L105" s="16">
        <v>1</v>
      </c>
      <c r="M105" s="22"/>
    </row>
    <row r="106" spans="1:13" ht="21" customHeight="1" x14ac:dyDescent="0.2">
      <c r="A106" s="45" t="s">
        <v>77</v>
      </c>
      <c r="C106" s="30"/>
      <c r="D106" s="8">
        <f t="shared" ref="D106:L106" si="10">SUM(D107:D117)</f>
        <v>745</v>
      </c>
      <c r="E106" s="8">
        <f>SUM(E107:E117)</f>
        <v>547</v>
      </c>
      <c r="F106" s="8">
        <f>SUM(F107:F117)</f>
        <v>144</v>
      </c>
      <c r="G106" s="8" t="s">
        <v>12</v>
      </c>
      <c r="H106" s="8">
        <f t="shared" si="10"/>
        <v>1</v>
      </c>
      <c r="I106" s="8">
        <f t="shared" si="10"/>
        <v>5</v>
      </c>
      <c r="J106" s="8">
        <f t="shared" si="10"/>
        <v>42</v>
      </c>
      <c r="K106" s="8" t="s">
        <v>12</v>
      </c>
      <c r="L106" s="9">
        <f t="shared" si="10"/>
        <v>6</v>
      </c>
      <c r="M106" s="22"/>
    </row>
    <row r="107" spans="1:13" ht="18" customHeight="1" x14ac:dyDescent="0.2">
      <c r="B107" s="45" t="s">
        <v>78</v>
      </c>
      <c r="C107" s="28"/>
      <c r="D107" s="8">
        <f t="shared" ref="D107:D120" si="11">SUM(E107:L107)</f>
        <v>1</v>
      </c>
      <c r="E107" s="55" t="s">
        <v>12</v>
      </c>
      <c r="F107" s="14">
        <v>1</v>
      </c>
      <c r="G107" s="55" t="s">
        <v>12</v>
      </c>
      <c r="H107" s="55" t="s">
        <v>12</v>
      </c>
      <c r="I107" s="55" t="s">
        <v>12</v>
      </c>
      <c r="J107" s="55" t="s">
        <v>12</v>
      </c>
      <c r="K107" s="55" t="s">
        <v>12</v>
      </c>
      <c r="L107" s="65" t="s">
        <v>12</v>
      </c>
      <c r="M107" s="22"/>
    </row>
    <row r="108" spans="1:13" ht="18" customHeight="1" x14ac:dyDescent="0.2">
      <c r="B108" s="45" t="s">
        <v>127</v>
      </c>
      <c r="C108" s="28"/>
      <c r="D108" s="8">
        <f t="shared" si="11"/>
        <v>1</v>
      </c>
      <c r="E108" s="21">
        <v>1</v>
      </c>
      <c r="F108" s="55" t="s">
        <v>12</v>
      </c>
      <c r="G108" s="55" t="s">
        <v>12</v>
      </c>
      <c r="H108" s="55" t="s">
        <v>12</v>
      </c>
      <c r="I108" s="55" t="s">
        <v>12</v>
      </c>
      <c r="J108" s="55" t="s">
        <v>12</v>
      </c>
      <c r="K108" s="55" t="s">
        <v>12</v>
      </c>
      <c r="L108" s="65" t="s">
        <v>12</v>
      </c>
      <c r="M108" s="22"/>
    </row>
    <row r="109" spans="1:13" ht="18" customHeight="1" x14ac:dyDescent="0.2">
      <c r="B109" s="45" t="s">
        <v>79</v>
      </c>
      <c r="C109" s="28"/>
      <c r="D109" s="8">
        <f t="shared" si="11"/>
        <v>19</v>
      </c>
      <c r="E109" s="14">
        <v>18</v>
      </c>
      <c r="F109" s="55" t="s">
        <v>12</v>
      </c>
      <c r="G109" s="55" t="s">
        <v>12</v>
      </c>
      <c r="H109" s="55" t="s">
        <v>12</v>
      </c>
      <c r="I109" s="55" t="s">
        <v>12</v>
      </c>
      <c r="J109" s="16">
        <v>1</v>
      </c>
      <c r="K109" s="55" t="s">
        <v>12</v>
      </c>
      <c r="L109" s="65" t="s">
        <v>12</v>
      </c>
      <c r="M109" s="22"/>
    </row>
    <row r="110" spans="1:13" ht="18" customHeight="1" x14ac:dyDescent="0.2">
      <c r="B110" s="45" t="s">
        <v>80</v>
      </c>
      <c r="C110" s="27"/>
      <c r="D110" s="8">
        <f t="shared" si="11"/>
        <v>241</v>
      </c>
      <c r="E110" s="21">
        <v>224</v>
      </c>
      <c r="F110" s="18">
        <v>8</v>
      </c>
      <c r="G110" s="55" t="s">
        <v>12</v>
      </c>
      <c r="H110" s="55" t="s">
        <v>12</v>
      </c>
      <c r="I110" s="55" t="s">
        <v>12</v>
      </c>
      <c r="J110" s="19">
        <v>7</v>
      </c>
      <c r="K110" s="55" t="s">
        <v>12</v>
      </c>
      <c r="L110" s="19">
        <v>2</v>
      </c>
      <c r="M110" s="22"/>
    </row>
    <row r="111" spans="1:13" ht="18" customHeight="1" x14ac:dyDescent="0.2">
      <c r="B111" s="45" t="s">
        <v>81</v>
      </c>
      <c r="C111" s="32"/>
      <c r="D111" s="8">
        <f t="shared" si="11"/>
        <v>33</v>
      </c>
      <c r="E111" s="21">
        <v>20</v>
      </c>
      <c r="F111" s="18">
        <v>9</v>
      </c>
      <c r="G111" s="55" t="s">
        <v>12</v>
      </c>
      <c r="H111" s="15">
        <v>1</v>
      </c>
      <c r="I111" s="55" t="s">
        <v>12</v>
      </c>
      <c r="J111" s="19">
        <v>3</v>
      </c>
      <c r="K111" s="55" t="s">
        <v>12</v>
      </c>
      <c r="L111" s="65" t="s">
        <v>12</v>
      </c>
      <c r="M111" s="22"/>
    </row>
    <row r="112" spans="1:13" ht="18" customHeight="1" x14ac:dyDescent="0.2">
      <c r="B112" s="45" t="s">
        <v>82</v>
      </c>
      <c r="C112" s="27"/>
      <c r="D112" s="8">
        <f t="shared" si="11"/>
        <v>273</v>
      </c>
      <c r="E112" s="21">
        <v>158</v>
      </c>
      <c r="F112" s="18">
        <v>93</v>
      </c>
      <c r="G112" s="55" t="s">
        <v>12</v>
      </c>
      <c r="H112" s="55" t="s">
        <v>12</v>
      </c>
      <c r="I112" s="18">
        <v>4</v>
      </c>
      <c r="J112" s="20">
        <v>15</v>
      </c>
      <c r="K112" s="55" t="s">
        <v>12</v>
      </c>
      <c r="L112" s="20">
        <v>3</v>
      </c>
      <c r="M112" s="22"/>
    </row>
    <row r="113" spans="1:13" ht="18" customHeight="1" x14ac:dyDescent="0.2">
      <c r="B113" s="45" t="s">
        <v>83</v>
      </c>
      <c r="C113" s="27"/>
      <c r="D113" s="8">
        <f t="shared" si="11"/>
        <v>20</v>
      </c>
      <c r="E113" s="21">
        <v>10</v>
      </c>
      <c r="F113" s="18">
        <v>9</v>
      </c>
      <c r="G113" s="55" t="s">
        <v>12</v>
      </c>
      <c r="H113" s="55" t="s">
        <v>12</v>
      </c>
      <c r="I113" s="15">
        <v>1</v>
      </c>
      <c r="J113" s="55" t="s">
        <v>12</v>
      </c>
      <c r="K113" s="55" t="s">
        <v>12</v>
      </c>
      <c r="L113" s="65" t="s">
        <v>12</v>
      </c>
      <c r="M113" s="22"/>
    </row>
    <row r="114" spans="1:13" ht="18" customHeight="1" x14ac:dyDescent="0.2">
      <c r="B114" s="45" t="s">
        <v>84</v>
      </c>
      <c r="C114" s="27"/>
      <c r="D114" s="8">
        <f t="shared" si="11"/>
        <v>125</v>
      </c>
      <c r="E114" s="21">
        <v>93</v>
      </c>
      <c r="F114" s="18">
        <v>17</v>
      </c>
      <c r="G114" s="55" t="s">
        <v>12</v>
      </c>
      <c r="H114" s="55" t="s">
        <v>12</v>
      </c>
      <c r="I114" s="55" t="s">
        <v>12</v>
      </c>
      <c r="J114" s="20">
        <v>14</v>
      </c>
      <c r="K114" s="55" t="s">
        <v>12</v>
      </c>
      <c r="L114" s="20">
        <v>1</v>
      </c>
      <c r="M114" s="36"/>
    </row>
    <row r="115" spans="1:13" ht="18" customHeight="1" x14ac:dyDescent="0.2">
      <c r="B115" s="45" t="s">
        <v>128</v>
      </c>
      <c r="C115" s="27"/>
      <c r="D115" s="8">
        <f t="shared" si="11"/>
        <v>1</v>
      </c>
      <c r="E115" s="21">
        <v>1</v>
      </c>
      <c r="F115" s="55" t="s">
        <v>12</v>
      </c>
      <c r="G115" s="55" t="s">
        <v>12</v>
      </c>
      <c r="H115" s="55" t="s">
        <v>12</v>
      </c>
      <c r="I115" s="55" t="s">
        <v>12</v>
      </c>
      <c r="J115" s="55" t="s">
        <v>12</v>
      </c>
      <c r="K115" s="55" t="s">
        <v>12</v>
      </c>
      <c r="L115" s="65" t="s">
        <v>12</v>
      </c>
      <c r="M115" s="36"/>
    </row>
    <row r="116" spans="1:13" ht="18" customHeight="1" x14ac:dyDescent="0.2">
      <c r="B116" s="45" t="s">
        <v>85</v>
      </c>
      <c r="C116" s="27"/>
      <c r="D116" s="8">
        <f t="shared" si="11"/>
        <v>26</v>
      </c>
      <c r="E116" s="21">
        <v>18</v>
      </c>
      <c r="F116" s="18">
        <v>6</v>
      </c>
      <c r="G116" s="55" t="s">
        <v>12</v>
      </c>
      <c r="H116" s="55" t="s">
        <v>12</v>
      </c>
      <c r="I116" s="55" t="s">
        <v>12</v>
      </c>
      <c r="J116" s="20">
        <v>2</v>
      </c>
      <c r="K116" s="55" t="s">
        <v>12</v>
      </c>
      <c r="L116" s="65" t="s">
        <v>12</v>
      </c>
      <c r="M116" s="36"/>
    </row>
    <row r="117" spans="1:13" ht="18" customHeight="1" x14ac:dyDescent="0.2">
      <c r="B117" s="45" t="s">
        <v>17</v>
      </c>
      <c r="C117" s="32"/>
      <c r="D117" s="8">
        <f t="shared" si="11"/>
        <v>5</v>
      </c>
      <c r="E117" s="21">
        <v>4</v>
      </c>
      <c r="F117" s="18">
        <v>1</v>
      </c>
      <c r="G117" s="55" t="s">
        <v>12</v>
      </c>
      <c r="H117" s="55" t="s">
        <v>12</v>
      </c>
      <c r="I117" s="55" t="s">
        <v>12</v>
      </c>
      <c r="J117" s="55" t="s">
        <v>12</v>
      </c>
      <c r="K117" s="55" t="s">
        <v>12</v>
      </c>
      <c r="L117" s="65" t="s">
        <v>12</v>
      </c>
      <c r="M117" s="22"/>
    </row>
    <row r="118" spans="1:13" ht="20.25" customHeight="1" x14ac:dyDescent="0.2">
      <c r="A118" s="45" t="s">
        <v>86</v>
      </c>
      <c r="C118" s="10"/>
      <c r="D118" s="8">
        <f t="shared" si="11"/>
        <v>1506</v>
      </c>
      <c r="E118" s="8">
        <f>SUM(E119:E134)</f>
        <v>991</v>
      </c>
      <c r="F118" s="8">
        <f>SUM(F119:F134)</f>
        <v>320</v>
      </c>
      <c r="G118" s="8">
        <f>SUM(G119:G121,G123:G134)</f>
        <v>2</v>
      </c>
      <c r="H118" s="8">
        <f>SUM(H119:H121,H123:H134)</f>
        <v>1</v>
      </c>
      <c r="I118" s="8">
        <f>SUM(I119:I121,I123:I134)</f>
        <v>1</v>
      </c>
      <c r="J118" s="8">
        <f>SUM(J119:J121,J123:J134)</f>
        <v>164</v>
      </c>
      <c r="K118" s="8" t="s">
        <v>12</v>
      </c>
      <c r="L118" s="9">
        <f>SUM(L119:L121,L123:L134)</f>
        <v>27</v>
      </c>
      <c r="M118" s="22"/>
    </row>
    <row r="119" spans="1:13" ht="18.95" customHeight="1" x14ac:dyDescent="0.2">
      <c r="B119" s="45" t="s">
        <v>129</v>
      </c>
      <c r="C119" s="33"/>
      <c r="D119" s="8">
        <f t="shared" si="11"/>
        <v>22</v>
      </c>
      <c r="E119" s="21">
        <v>17</v>
      </c>
      <c r="F119" s="18">
        <v>4</v>
      </c>
      <c r="G119" s="55" t="s">
        <v>12</v>
      </c>
      <c r="H119" s="55" t="s">
        <v>12</v>
      </c>
      <c r="I119" s="55" t="s">
        <v>12</v>
      </c>
      <c r="J119" s="20">
        <v>1</v>
      </c>
      <c r="K119" s="55" t="s">
        <v>12</v>
      </c>
      <c r="L119" s="65" t="s">
        <v>12</v>
      </c>
      <c r="M119" s="22"/>
    </row>
    <row r="120" spans="1:13" ht="18.95" customHeight="1" x14ac:dyDescent="0.2">
      <c r="B120" s="45" t="s">
        <v>88</v>
      </c>
      <c r="C120" s="2"/>
      <c r="D120" s="8">
        <f t="shared" si="11"/>
        <v>11</v>
      </c>
      <c r="E120" s="21">
        <v>5</v>
      </c>
      <c r="F120" s="18">
        <v>4</v>
      </c>
      <c r="G120" s="55" t="s">
        <v>12</v>
      </c>
      <c r="H120" s="55" t="s">
        <v>12</v>
      </c>
      <c r="I120" s="55" t="s">
        <v>12</v>
      </c>
      <c r="J120" s="20">
        <v>1</v>
      </c>
      <c r="K120" s="55" t="s">
        <v>12</v>
      </c>
      <c r="L120" s="19">
        <v>1</v>
      </c>
      <c r="M120" s="22"/>
    </row>
    <row r="121" spans="1:13" ht="18.95" customHeight="1" x14ac:dyDescent="0.2">
      <c r="B121" s="45" t="s">
        <v>89</v>
      </c>
      <c r="C121" s="34"/>
      <c r="D121" s="8">
        <f t="shared" ref="D121:D148" si="12">SUM(E121:L121)</f>
        <v>20</v>
      </c>
      <c r="E121" s="21">
        <v>13</v>
      </c>
      <c r="F121" s="18">
        <v>5</v>
      </c>
      <c r="G121" s="55" t="s">
        <v>12</v>
      </c>
      <c r="H121" s="55" t="s">
        <v>12</v>
      </c>
      <c r="I121" s="55" t="s">
        <v>12</v>
      </c>
      <c r="J121" s="20">
        <v>2</v>
      </c>
      <c r="K121" s="55" t="s">
        <v>12</v>
      </c>
      <c r="L121" s="65" t="s">
        <v>12</v>
      </c>
      <c r="M121" s="51"/>
    </row>
    <row r="122" spans="1:13" ht="18.95" customHeight="1" x14ac:dyDescent="0.2">
      <c r="B122" s="12" t="s">
        <v>161</v>
      </c>
      <c r="C122" s="31"/>
      <c r="D122" s="8">
        <f t="shared" si="12"/>
        <v>1</v>
      </c>
      <c r="E122" s="55" t="s">
        <v>12</v>
      </c>
      <c r="F122" s="18">
        <v>1</v>
      </c>
      <c r="G122" s="55" t="s">
        <v>12</v>
      </c>
      <c r="H122" s="55" t="s">
        <v>12</v>
      </c>
      <c r="I122" s="55" t="s">
        <v>12</v>
      </c>
      <c r="J122" s="55" t="s">
        <v>12</v>
      </c>
      <c r="K122" s="55" t="s">
        <v>12</v>
      </c>
      <c r="L122" s="65" t="s">
        <v>12</v>
      </c>
      <c r="M122" s="51"/>
    </row>
    <row r="123" spans="1:13" ht="18.95" customHeight="1" x14ac:dyDescent="0.2">
      <c r="B123" s="45" t="s">
        <v>90</v>
      </c>
      <c r="C123" s="31"/>
      <c r="D123" s="8">
        <f t="shared" si="12"/>
        <v>26</v>
      </c>
      <c r="E123" s="21">
        <v>14</v>
      </c>
      <c r="F123" s="18">
        <v>9</v>
      </c>
      <c r="G123" s="55" t="s">
        <v>12</v>
      </c>
      <c r="H123" s="55" t="s">
        <v>12</v>
      </c>
      <c r="I123" s="55" t="s">
        <v>12</v>
      </c>
      <c r="J123" s="20">
        <v>3</v>
      </c>
      <c r="K123" s="55" t="s">
        <v>12</v>
      </c>
      <c r="L123" s="65" t="s">
        <v>12</v>
      </c>
      <c r="M123" s="51"/>
    </row>
    <row r="124" spans="1:13" ht="18.95" customHeight="1" x14ac:dyDescent="0.2">
      <c r="B124" s="45" t="s">
        <v>91</v>
      </c>
      <c r="C124" s="31"/>
      <c r="D124" s="8">
        <f t="shared" si="12"/>
        <v>105</v>
      </c>
      <c r="E124" s="21">
        <v>58</v>
      </c>
      <c r="F124" s="18">
        <v>34</v>
      </c>
      <c r="G124" s="18">
        <v>1</v>
      </c>
      <c r="H124" s="55" t="s">
        <v>12</v>
      </c>
      <c r="I124" s="18">
        <v>1</v>
      </c>
      <c r="J124" s="20">
        <v>5</v>
      </c>
      <c r="K124" s="55" t="s">
        <v>12</v>
      </c>
      <c r="L124" s="20">
        <v>6</v>
      </c>
      <c r="M124" s="22"/>
    </row>
    <row r="125" spans="1:13" ht="18.95" customHeight="1" x14ac:dyDescent="0.2">
      <c r="B125" s="45" t="s">
        <v>92</v>
      </c>
      <c r="C125" s="31"/>
      <c r="D125" s="8">
        <f t="shared" si="12"/>
        <v>41</v>
      </c>
      <c r="E125" s="21">
        <v>28</v>
      </c>
      <c r="F125" s="18">
        <v>4</v>
      </c>
      <c r="G125" s="55" t="s">
        <v>12</v>
      </c>
      <c r="H125" s="55" t="s">
        <v>12</v>
      </c>
      <c r="I125" s="55" t="s">
        <v>12</v>
      </c>
      <c r="J125" s="20">
        <v>9</v>
      </c>
      <c r="K125" s="55" t="s">
        <v>12</v>
      </c>
      <c r="L125" s="65" t="s">
        <v>12</v>
      </c>
      <c r="M125" s="51"/>
    </row>
    <row r="126" spans="1:13" ht="18.95" customHeight="1" x14ac:dyDescent="0.2">
      <c r="B126" s="45" t="s">
        <v>93</v>
      </c>
      <c r="C126" s="3"/>
      <c r="D126" s="8">
        <f t="shared" si="12"/>
        <v>501</v>
      </c>
      <c r="E126" s="21">
        <v>262</v>
      </c>
      <c r="F126" s="18">
        <v>186</v>
      </c>
      <c r="G126" s="18">
        <v>1</v>
      </c>
      <c r="H126" s="55" t="s">
        <v>12</v>
      </c>
      <c r="I126" s="55" t="s">
        <v>12</v>
      </c>
      <c r="J126" s="19">
        <v>42</v>
      </c>
      <c r="K126" s="55" t="s">
        <v>12</v>
      </c>
      <c r="L126" s="20">
        <v>10</v>
      </c>
      <c r="M126" s="36"/>
    </row>
    <row r="127" spans="1:13" ht="18.95" customHeight="1" x14ac:dyDescent="0.2">
      <c r="B127" s="45" t="s">
        <v>94</v>
      </c>
      <c r="C127" s="31"/>
      <c r="D127" s="8">
        <f t="shared" si="12"/>
        <v>3</v>
      </c>
      <c r="E127" s="21">
        <v>3</v>
      </c>
      <c r="F127" s="55" t="s">
        <v>12</v>
      </c>
      <c r="G127" s="55" t="s">
        <v>12</v>
      </c>
      <c r="H127" s="55" t="s">
        <v>12</v>
      </c>
      <c r="I127" s="55" t="s">
        <v>12</v>
      </c>
      <c r="J127" s="55" t="s">
        <v>12</v>
      </c>
      <c r="K127" s="55" t="s">
        <v>12</v>
      </c>
      <c r="L127" s="65" t="s">
        <v>12</v>
      </c>
      <c r="M127" s="51"/>
    </row>
    <row r="128" spans="1:13" ht="18.95" customHeight="1" x14ac:dyDescent="0.2">
      <c r="B128" s="45" t="s">
        <v>95</v>
      </c>
      <c r="C128" s="31"/>
      <c r="D128" s="8">
        <f t="shared" si="12"/>
        <v>2</v>
      </c>
      <c r="E128" s="21">
        <v>2</v>
      </c>
      <c r="F128" s="55" t="s">
        <v>12</v>
      </c>
      <c r="G128" s="55" t="s">
        <v>12</v>
      </c>
      <c r="H128" s="55" t="s">
        <v>12</v>
      </c>
      <c r="I128" s="55" t="s">
        <v>12</v>
      </c>
      <c r="J128" s="55" t="s">
        <v>12</v>
      </c>
      <c r="K128" s="55" t="s">
        <v>12</v>
      </c>
      <c r="L128" s="65" t="s">
        <v>12</v>
      </c>
      <c r="M128" s="51"/>
    </row>
    <row r="129" spans="1:13" ht="18.95" customHeight="1" x14ac:dyDescent="0.2">
      <c r="B129" s="45" t="s">
        <v>96</v>
      </c>
      <c r="C129" s="31"/>
      <c r="D129" s="8">
        <f t="shared" si="12"/>
        <v>719</v>
      </c>
      <c r="E129" s="21">
        <v>557</v>
      </c>
      <c r="F129" s="18">
        <v>64</v>
      </c>
      <c r="G129" s="55" t="s">
        <v>12</v>
      </c>
      <c r="H129" s="15">
        <v>1</v>
      </c>
      <c r="I129" s="55" t="s">
        <v>12</v>
      </c>
      <c r="J129" s="20">
        <v>89</v>
      </c>
      <c r="K129" s="55" t="s">
        <v>12</v>
      </c>
      <c r="L129" s="19">
        <v>8</v>
      </c>
      <c r="M129" s="51"/>
    </row>
    <row r="130" spans="1:13" ht="18.95" customHeight="1" x14ac:dyDescent="0.2">
      <c r="B130" s="45" t="s">
        <v>97</v>
      </c>
      <c r="C130" s="31"/>
      <c r="D130" s="80">
        <f t="shared" si="12"/>
        <v>9</v>
      </c>
      <c r="E130" s="17">
        <v>5</v>
      </c>
      <c r="F130" s="15">
        <v>1</v>
      </c>
      <c r="G130" s="55" t="s">
        <v>12</v>
      </c>
      <c r="H130" s="55" t="s">
        <v>12</v>
      </c>
      <c r="I130" s="55" t="s">
        <v>12</v>
      </c>
      <c r="J130" s="19">
        <v>3</v>
      </c>
      <c r="K130" s="55" t="s">
        <v>12</v>
      </c>
      <c r="L130" s="65" t="s">
        <v>12</v>
      </c>
      <c r="M130" s="22"/>
    </row>
    <row r="131" spans="1:13" ht="18.95" customHeight="1" x14ac:dyDescent="0.2">
      <c r="B131" s="45" t="s">
        <v>98</v>
      </c>
      <c r="C131" s="31"/>
      <c r="D131" s="8">
        <f t="shared" si="12"/>
        <v>1</v>
      </c>
      <c r="E131" s="17">
        <v>1</v>
      </c>
      <c r="F131" s="55" t="s">
        <v>12</v>
      </c>
      <c r="G131" s="55" t="s">
        <v>12</v>
      </c>
      <c r="H131" s="55" t="s">
        <v>12</v>
      </c>
      <c r="I131" s="55" t="s">
        <v>12</v>
      </c>
      <c r="J131" s="55" t="s">
        <v>12</v>
      </c>
      <c r="K131" s="55" t="s">
        <v>12</v>
      </c>
      <c r="L131" s="65" t="s">
        <v>12</v>
      </c>
      <c r="M131" s="22"/>
    </row>
    <row r="132" spans="1:13" ht="18.95" customHeight="1" x14ac:dyDescent="0.2">
      <c r="B132" s="45" t="s">
        <v>99</v>
      </c>
      <c r="C132" s="31"/>
      <c r="D132" s="8">
        <f t="shared" si="12"/>
        <v>22</v>
      </c>
      <c r="E132" s="17">
        <v>15</v>
      </c>
      <c r="F132" s="18">
        <v>6</v>
      </c>
      <c r="G132" s="55" t="s">
        <v>12</v>
      </c>
      <c r="H132" s="55" t="s">
        <v>12</v>
      </c>
      <c r="I132" s="55" t="s">
        <v>12</v>
      </c>
      <c r="J132" s="20">
        <v>1</v>
      </c>
      <c r="K132" s="55" t="s">
        <v>12</v>
      </c>
      <c r="L132" s="65" t="s">
        <v>12</v>
      </c>
      <c r="M132" s="22"/>
    </row>
    <row r="133" spans="1:13" ht="18.95" customHeight="1" x14ac:dyDescent="0.2">
      <c r="B133" s="45" t="s">
        <v>100</v>
      </c>
      <c r="C133" s="35"/>
      <c r="D133" s="8">
        <f t="shared" si="12"/>
        <v>18</v>
      </c>
      <c r="E133" s="17">
        <v>8</v>
      </c>
      <c r="F133" s="18">
        <v>2</v>
      </c>
      <c r="G133" s="55" t="s">
        <v>12</v>
      </c>
      <c r="H133" s="55" t="s">
        <v>12</v>
      </c>
      <c r="I133" s="55" t="s">
        <v>12</v>
      </c>
      <c r="J133" s="19">
        <v>8</v>
      </c>
      <c r="K133" s="55" t="s">
        <v>12</v>
      </c>
      <c r="L133" s="65" t="s">
        <v>12</v>
      </c>
      <c r="M133" s="49"/>
    </row>
    <row r="134" spans="1:13" ht="18.95" customHeight="1" x14ac:dyDescent="0.2">
      <c r="B134" s="45" t="s">
        <v>17</v>
      </c>
      <c r="C134" s="36"/>
      <c r="D134" s="8">
        <f t="shared" si="12"/>
        <v>5</v>
      </c>
      <c r="E134" s="21">
        <v>3</v>
      </c>
      <c r="F134" s="55" t="s">
        <v>12</v>
      </c>
      <c r="G134" s="55" t="s">
        <v>12</v>
      </c>
      <c r="H134" s="55" t="s">
        <v>12</v>
      </c>
      <c r="I134" s="55" t="s">
        <v>12</v>
      </c>
      <c r="J134" s="55" t="s">
        <v>12</v>
      </c>
      <c r="K134" s="55" t="s">
        <v>12</v>
      </c>
      <c r="L134" s="19">
        <v>2</v>
      </c>
      <c r="M134" s="49"/>
    </row>
    <row r="135" spans="1:13" ht="18.95" customHeight="1" x14ac:dyDescent="0.2">
      <c r="A135" s="45" t="s">
        <v>101</v>
      </c>
      <c r="C135" s="36"/>
      <c r="D135" s="8">
        <f t="shared" si="12"/>
        <v>53</v>
      </c>
      <c r="E135" s="8">
        <f>SUM(E136:E141)</f>
        <v>21</v>
      </c>
      <c r="F135" s="8">
        <f>SUM(F136:F141)</f>
        <v>32</v>
      </c>
      <c r="G135" s="8" t="s">
        <v>12</v>
      </c>
      <c r="H135" s="8" t="s">
        <v>12</v>
      </c>
      <c r="I135" s="8" t="s">
        <v>12</v>
      </c>
      <c r="J135" s="8" t="s">
        <v>12</v>
      </c>
      <c r="K135" s="8" t="s">
        <v>12</v>
      </c>
      <c r="L135" s="65" t="s">
        <v>12</v>
      </c>
      <c r="M135" s="49"/>
    </row>
    <row r="136" spans="1:13" ht="18.95" customHeight="1" x14ac:dyDescent="0.2">
      <c r="B136" s="45" t="s">
        <v>102</v>
      </c>
      <c r="C136" s="36"/>
      <c r="D136" s="8">
        <f t="shared" si="12"/>
        <v>1</v>
      </c>
      <c r="E136" s="14">
        <v>1</v>
      </c>
      <c r="F136" s="55" t="s">
        <v>12</v>
      </c>
      <c r="G136" s="55" t="s">
        <v>12</v>
      </c>
      <c r="H136" s="55" t="s">
        <v>12</v>
      </c>
      <c r="I136" s="55" t="s">
        <v>12</v>
      </c>
      <c r="J136" s="55" t="s">
        <v>12</v>
      </c>
      <c r="K136" s="55" t="s">
        <v>12</v>
      </c>
      <c r="L136" s="65" t="s">
        <v>12</v>
      </c>
      <c r="M136" s="49"/>
    </row>
    <row r="137" spans="1:13" ht="18.95" customHeight="1" x14ac:dyDescent="0.2">
      <c r="B137" s="45" t="s">
        <v>103</v>
      </c>
      <c r="C137" s="36"/>
      <c r="D137" s="8">
        <f>SUM(E137:L137)</f>
        <v>14</v>
      </c>
      <c r="E137" s="14">
        <v>2</v>
      </c>
      <c r="F137" s="15">
        <v>12</v>
      </c>
      <c r="G137" s="55" t="s">
        <v>12</v>
      </c>
      <c r="H137" s="55" t="s">
        <v>12</v>
      </c>
      <c r="I137" s="55" t="s">
        <v>12</v>
      </c>
      <c r="J137" s="55" t="s">
        <v>12</v>
      </c>
      <c r="K137" s="55" t="s">
        <v>12</v>
      </c>
      <c r="L137" s="65" t="s">
        <v>12</v>
      </c>
      <c r="M137" s="49"/>
    </row>
    <row r="138" spans="1:13" ht="14.25" customHeight="1" x14ac:dyDescent="0.2">
      <c r="A138" s="45" t="s">
        <v>147</v>
      </c>
      <c r="C138" s="36"/>
      <c r="D138" s="8"/>
      <c r="E138" s="14"/>
      <c r="F138" s="55"/>
      <c r="G138" s="55"/>
      <c r="H138" s="55"/>
      <c r="I138" s="55"/>
      <c r="J138" s="55"/>
      <c r="K138" s="55"/>
      <c r="L138" s="65"/>
      <c r="M138" s="49"/>
    </row>
    <row r="139" spans="1:13" ht="18.95" customHeight="1" x14ac:dyDescent="0.2">
      <c r="B139" s="45" t="s">
        <v>104</v>
      </c>
      <c r="C139" s="12"/>
      <c r="D139" s="8">
        <f t="shared" si="12"/>
        <v>6</v>
      </c>
      <c r="E139" s="17">
        <v>3</v>
      </c>
      <c r="F139" s="18">
        <v>3</v>
      </c>
      <c r="G139" s="55" t="s">
        <v>12</v>
      </c>
      <c r="H139" s="55" t="s">
        <v>12</v>
      </c>
      <c r="I139" s="55" t="s">
        <v>12</v>
      </c>
      <c r="J139" s="55" t="s">
        <v>12</v>
      </c>
      <c r="K139" s="55" t="s">
        <v>12</v>
      </c>
      <c r="L139" s="65" t="s">
        <v>12</v>
      </c>
      <c r="M139" s="49"/>
    </row>
    <row r="140" spans="1:13" ht="18.95" customHeight="1" x14ac:dyDescent="0.2">
      <c r="B140" s="45" t="s">
        <v>105</v>
      </c>
      <c r="C140" s="12"/>
      <c r="D140" s="8">
        <f t="shared" si="12"/>
        <v>30</v>
      </c>
      <c r="E140" s="14">
        <v>13</v>
      </c>
      <c r="F140" s="15">
        <v>17</v>
      </c>
      <c r="G140" s="55" t="s">
        <v>12</v>
      </c>
      <c r="H140" s="55" t="s">
        <v>12</v>
      </c>
      <c r="I140" s="55" t="s">
        <v>12</v>
      </c>
      <c r="J140" s="55" t="s">
        <v>12</v>
      </c>
      <c r="K140" s="55" t="s">
        <v>12</v>
      </c>
      <c r="L140" s="65" t="s">
        <v>12</v>
      </c>
      <c r="M140" s="49"/>
    </row>
    <row r="141" spans="1:13" ht="18.95" customHeight="1" x14ac:dyDescent="0.2">
      <c r="B141" s="45" t="s">
        <v>130</v>
      </c>
      <c r="C141" s="12"/>
      <c r="D141" s="8">
        <f t="shared" si="12"/>
        <v>2</v>
      </c>
      <c r="E141" s="14">
        <v>2</v>
      </c>
      <c r="F141" s="55" t="s">
        <v>12</v>
      </c>
      <c r="G141" s="55" t="s">
        <v>12</v>
      </c>
      <c r="H141" s="55" t="s">
        <v>12</v>
      </c>
      <c r="I141" s="55" t="s">
        <v>12</v>
      </c>
      <c r="J141" s="55" t="s">
        <v>12</v>
      </c>
      <c r="K141" s="55" t="s">
        <v>12</v>
      </c>
      <c r="L141" s="65" t="s">
        <v>12</v>
      </c>
      <c r="M141" s="49"/>
    </row>
    <row r="142" spans="1:13" ht="18.95" customHeight="1" x14ac:dyDescent="0.2">
      <c r="A142" s="45" t="s">
        <v>148</v>
      </c>
      <c r="C142" s="36"/>
      <c r="D142" s="8">
        <f t="shared" si="12"/>
        <v>35</v>
      </c>
      <c r="E142" s="8">
        <v>25</v>
      </c>
      <c r="F142" s="8">
        <v>6</v>
      </c>
      <c r="G142" s="8" t="s">
        <v>12</v>
      </c>
      <c r="H142" s="8" t="s">
        <v>12</v>
      </c>
      <c r="I142" s="8" t="s">
        <v>12</v>
      </c>
      <c r="J142" s="8">
        <v>4</v>
      </c>
      <c r="K142" s="8" t="s">
        <v>12</v>
      </c>
      <c r="L142" s="65" t="s">
        <v>12</v>
      </c>
      <c r="M142" s="49"/>
    </row>
    <row r="143" spans="1:13" ht="19.5" customHeight="1" x14ac:dyDescent="0.2">
      <c r="A143" s="45" t="s">
        <v>106</v>
      </c>
      <c r="C143" s="3"/>
      <c r="D143" s="8">
        <f t="shared" si="12"/>
        <v>22</v>
      </c>
      <c r="E143" s="17">
        <v>13</v>
      </c>
      <c r="F143" s="14">
        <v>5</v>
      </c>
      <c r="G143" s="55" t="s">
        <v>12</v>
      </c>
      <c r="H143" s="55" t="s">
        <v>12</v>
      </c>
      <c r="I143" s="21">
        <v>1</v>
      </c>
      <c r="J143" s="55" t="s">
        <v>12</v>
      </c>
      <c r="K143" s="55" t="s">
        <v>12</v>
      </c>
      <c r="L143" s="26">
        <v>3</v>
      </c>
      <c r="M143" s="49"/>
    </row>
    <row r="144" spans="1:13" ht="22.5" customHeight="1" x14ac:dyDescent="0.2">
      <c r="C144" s="44" t="s">
        <v>107</v>
      </c>
      <c r="D144" s="8">
        <f>SUM(E144:L144)</f>
        <v>7847</v>
      </c>
      <c r="E144" s="8">
        <f t="shared" ref="E144:L144" si="13">SUM(E145,E151,E156,E162,E171,E184,E199,E213,E223,E233,E234,E245,E262,E269,E270)</f>
        <v>5086</v>
      </c>
      <c r="F144" s="8">
        <f t="shared" si="13"/>
        <v>2126</v>
      </c>
      <c r="G144" s="8">
        <f t="shared" si="13"/>
        <v>14</v>
      </c>
      <c r="H144" s="8">
        <f t="shared" si="13"/>
        <v>7</v>
      </c>
      <c r="I144" s="8">
        <f t="shared" si="13"/>
        <v>14</v>
      </c>
      <c r="J144" s="8">
        <f t="shared" si="13"/>
        <v>515</v>
      </c>
      <c r="K144" s="8">
        <f t="shared" si="13"/>
        <v>11</v>
      </c>
      <c r="L144" s="9">
        <f t="shared" si="13"/>
        <v>74</v>
      </c>
      <c r="M144" s="49"/>
    </row>
    <row r="145" spans="1:49" ht="19.5" customHeight="1" x14ac:dyDescent="0.2">
      <c r="A145" s="12" t="s">
        <v>162</v>
      </c>
      <c r="C145" s="13"/>
      <c r="D145" s="8">
        <f>SUM(E145:L145)</f>
        <v>9</v>
      </c>
      <c r="E145" s="8">
        <f>SUM(E146:E150)</f>
        <v>9</v>
      </c>
      <c r="F145" s="8" t="s">
        <v>12</v>
      </c>
      <c r="G145" s="8" t="s">
        <v>12</v>
      </c>
      <c r="H145" s="8" t="s">
        <v>12</v>
      </c>
      <c r="I145" s="8" t="s">
        <v>12</v>
      </c>
      <c r="J145" s="8" t="s">
        <v>12</v>
      </c>
      <c r="K145" s="8" t="s">
        <v>12</v>
      </c>
      <c r="L145" s="65" t="s">
        <v>12</v>
      </c>
      <c r="M145" s="49"/>
    </row>
    <row r="146" spans="1:49" ht="19.5" customHeight="1" x14ac:dyDescent="0.2">
      <c r="A146" s="12"/>
      <c r="B146" s="45" t="s">
        <v>117</v>
      </c>
      <c r="C146" s="13"/>
      <c r="D146" s="8">
        <f t="shared" si="12"/>
        <v>1</v>
      </c>
      <c r="E146" s="14">
        <v>1</v>
      </c>
      <c r="F146" s="16" t="s">
        <v>12</v>
      </c>
      <c r="G146" s="16" t="s">
        <v>12</v>
      </c>
      <c r="H146" s="16" t="s">
        <v>12</v>
      </c>
      <c r="I146" s="16" t="s">
        <v>12</v>
      </c>
      <c r="J146" s="16" t="s">
        <v>12</v>
      </c>
      <c r="K146" s="16" t="s">
        <v>12</v>
      </c>
      <c r="L146" s="65" t="s">
        <v>12</v>
      </c>
      <c r="M146" s="49"/>
    </row>
    <row r="147" spans="1:49" ht="19.5" customHeight="1" x14ac:dyDescent="0.2">
      <c r="A147" s="12"/>
      <c r="B147" s="45" t="s">
        <v>131</v>
      </c>
      <c r="C147" s="13"/>
      <c r="D147" s="8"/>
      <c r="E147" s="14"/>
      <c r="F147" s="16"/>
      <c r="G147" s="16"/>
      <c r="H147" s="16"/>
      <c r="I147" s="16"/>
      <c r="J147" s="16"/>
      <c r="K147" s="16"/>
      <c r="L147" s="9"/>
      <c r="M147" s="49"/>
    </row>
    <row r="148" spans="1:49" ht="13.5" customHeight="1" x14ac:dyDescent="0.2">
      <c r="A148" s="12"/>
      <c r="C148" s="13" t="s">
        <v>132</v>
      </c>
      <c r="D148" s="8">
        <f t="shared" si="12"/>
        <v>1</v>
      </c>
      <c r="E148" s="14">
        <v>1</v>
      </c>
      <c r="F148" s="16" t="s">
        <v>12</v>
      </c>
      <c r="G148" s="16" t="s">
        <v>12</v>
      </c>
      <c r="H148" s="16" t="s">
        <v>12</v>
      </c>
      <c r="I148" s="16" t="s">
        <v>12</v>
      </c>
      <c r="J148" s="16" t="s">
        <v>12</v>
      </c>
      <c r="K148" s="16" t="s">
        <v>12</v>
      </c>
      <c r="L148" s="65" t="s">
        <v>12</v>
      </c>
      <c r="M148" s="49"/>
    </row>
    <row r="149" spans="1:49" ht="18.95" customHeight="1" x14ac:dyDescent="0.2">
      <c r="B149" s="12" t="s">
        <v>144</v>
      </c>
      <c r="C149" s="10"/>
      <c r="D149" s="8" t="s">
        <v>14</v>
      </c>
      <c r="E149" s="14"/>
      <c r="F149" s="16"/>
      <c r="G149" s="16"/>
      <c r="H149" s="16"/>
      <c r="I149" s="16"/>
      <c r="J149" s="16"/>
      <c r="K149" s="16"/>
      <c r="L149" s="9"/>
      <c r="M149" s="49"/>
    </row>
    <row r="150" spans="1:49" ht="14.25" customHeight="1" x14ac:dyDescent="0.2">
      <c r="B150" s="12"/>
      <c r="C150" s="10" t="s">
        <v>143</v>
      </c>
      <c r="D150" s="8">
        <f>SUM(E150:L150)</f>
        <v>7</v>
      </c>
      <c r="E150" s="14">
        <v>7</v>
      </c>
      <c r="F150" s="16" t="s">
        <v>12</v>
      </c>
      <c r="G150" s="16" t="s">
        <v>12</v>
      </c>
      <c r="H150" s="16" t="s">
        <v>12</v>
      </c>
      <c r="I150" s="16" t="s">
        <v>12</v>
      </c>
      <c r="J150" s="16" t="s">
        <v>12</v>
      </c>
      <c r="K150" s="16" t="s">
        <v>12</v>
      </c>
      <c r="L150" s="65" t="s">
        <v>12</v>
      </c>
      <c r="M150" s="49"/>
    </row>
    <row r="151" spans="1:49" ht="19.5" customHeight="1" x14ac:dyDescent="0.2">
      <c r="A151" s="45" t="s">
        <v>13</v>
      </c>
      <c r="C151" s="13"/>
      <c r="D151" s="8">
        <f>SUM(E151:L151)</f>
        <v>28</v>
      </c>
      <c r="E151" s="8">
        <f>SUM(E152:E155)</f>
        <v>15</v>
      </c>
      <c r="F151" s="8">
        <f>SUM(F152:F155)</f>
        <v>7</v>
      </c>
      <c r="G151" s="8" t="s">
        <v>12</v>
      </c>
      <c r="H151" s="8" t="s">
        <v>12</v>
      </c>
      <c r="I151" s="8" t="s">
        <v>12</v>
      </c>
      <c r="J151" s="8">
        <f>SUM(J152:J155)</f>
        <v>6</v>
      </c>
      <c r="K151" s="8" t="s">
        <v>12</v>
      </c>
      <c r="L151" s="65" t="s">
        <v>12</v>
      </c>
      <c r="M151" s="49"/>
    </row>
    <row r="152" spans="1:49" ht="18.95" customHeight="1" x14ac:dyDescent="0.2">
      <c r="B152" s="12" t="s">
        <v>119</v>
      </c>
      <c r="C152" s="3"/>
      <c r="D152" s="8">
        <f t="shared" ref="D152" si="14">SUM(E152:L152)</f>
        <v>3</v>
      </c>
      <c r="E152" s="21">
        <v>2</v>
      </c>
      <c r="F152" s="55" t="s">
        <v>12</v>
      </c>
      <c r="G152" s="55" t="s">
        <v>12</v>
      </c>
      <c r="H152" s="55" t="s">
        <v>12</v>
      </c>
      <c r="I152" s="55" t="s">
        <v>12</v>
      </c>
      <c r="J152" s="55">
        <v>1</v>
      </c>
      <c r="K152" s="55" t="s">
        <v>12</v>
      </c>
      <c r="L152" s="65" t="s">
        <v>12</v>
      </c>
      <c r="M152" s="49"/>
    </row>
    <row r="153" spans="1:49" ht="18.95" customHeight="1" x14ac:dyDescent="0.2">
      <c r="B153" s="45" t="s">
        <v>15</v>
      </c>
      <c r="C153" s="12"/>
      <c r="D153" s="8">
        <f t="shared" ref="D153:D158" si="15">SUM(E153:L153)</f>
        <v>9</v>
      </c>
      <c r="E153" s="21">
        <v>3</v>
      </c>
      <c r="F153" s="15">
        <v>2</v>
      </c>
      <c r="G153" s="55" t="s">
        <v>12</v>
      </c>
      <c r="H153" s="55" t="s">
        <v>12</v>
      </c>
      <c r="I153" s="55" t="s">
        <v>12</v>
      </c>
      <c r="J153" s="19">
        <v>4</v>
      </c>
      <c r="K153" s="55" t="s">
        <v>12</v>
      </c>
      <c r="L153" s="65" t="s">
        <v>12</v>
      </c>
      <c r="M153" s="49"/>
    </row>
    <row r="154" spans="1:49" ht="18.95" customHeight="1" x14ac:dyDescent="0.2">
      <c r="B154" s="45" t="s">
        <v>118</v>
      </c>
      <c r="C154" s="12"/>
      <c r="D154" s="8">
        <f>SUM(E154:L154)</f>
        <v>2</v>
      </c>
      <c r="E154" s="21">
        <v>2</v>
      </c>
      <c r="F154" s="55" t="s">
        <v>12</v>
      </c>
      <c r="G154" s="55" t="s">
        <v>12</v>
      </c>
      <c r="H154" s="55" t="s">
        <v>12</v>
      </c>
      <c r="I154" s="55" t="s">
        <v>12</v>
      </c>
      <c r="J154" s="55" t="s">
        <v>12</v>
      </c>
      <c r="K154" s="55" t="s">
        <v>12</v>
      </c>
      <c r="L154" s="65" t="s">
        <v>12</v>
      </c>
      <c r="M154" s="49"/>
    </row>
    <row r="155" spans="1:49" ht="18.95" customHeight="1" x14ac:dyDescent="0.2">
      <c r="B155" s="45" t="s">
        <v>16</v>
      </c>
      <c r="C155" s="12"/>
      <c r="D155" s="8">
        <f t="shared" si="15"/>
        <v>14</v>
      </c>
      <c r="E155" s="21">
        <v>8</v>
      </c>
      <c r="F155" s="15">
        <v>5</v>
      </c>
      <c r="G155" s="55" t="s">
        <v>12</v>
      </c>
      <c r="H155" s="55" t="s">
        <v>12</v>
      </c>
      <c r="I155" s="55" t="s">
        <v>12</v>
      </c>
      <c r="J155" s="19">
        <v>1</v>
      </c>
      <c r="K155" s="55" t="s">
        <v>12</v>
      </c>
      <c r="L155" s="65" t="s">
        <v>12</v>
      </c>
      <c r="M155" s="49"/>
    </row>
    <row r="156" spans="1:49" s="53" customFormat="1" ht="19.5" customHeight="1" x14ac:dyDescent="0.2">
      <c r="A156" s="45" t="s">
        <v>18</v>
      </c>
      <c r="C156" s="37"/>
      <c r="D156" s="8">
        <f t="shared" si="15"/>
        <v>43</v>
      </c>
      <c r="E156" s="8">
        <f>SUM(E157:E161)</f>
        <v>25</v>
      </c>
      <c r="F156" s="7">
        <f>SUM(F157:F161)</f>
        <v>14</v>
      </c>
      <c r="G156" s="7">
        <f>SUM(G157:G161)</f>
        <v>2</v>
      </c>
      <c r="H156" s="8" t="s">
        <v>12</v>
      </c>
      <c r="I156" s="8" t="s">
        <v>12</v>
      </c>
      <c r="J156" s="23">
        <f>SUM(J157:J161)</f>
        <v>2</v>
      </c>
      <c r="K156" s="8" t="s">
        <v>12</v>
      </c>
      <c r="L156" s="9" t="s">
        <v>12</v>
      </c>
      <c r="M156" s="2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</row>
    <row r="157" spans="1:49" s="53" customFormat="1" ht="18.95" customHeight="1" x14ac:dyDescent="0.2">
      <c r="B157" s="12" t="s">
        <v>19</v>
      </c>
      <c r="C157" s="25"/>
      <c r="D157" s="8">
        <f t="shared" si="15"/>
        <v>2</v>
      </c>
      <c r="E157" s="55" t="s">
        <v>12</v>
      </c>
      <c r="F157" s="18">
        <v>1</v>
      </c>
      <c r="G157" s="55" t="s">
        <v>12</v>
      </c>
      <c r="H157" s="55" t="s">
        <v>12</v>
      </c>
      <c r="I157" s="55" t="s">
        <v>12</v>
      </c>
      <c r="J157" s="20">
        <v>1</v>
      </c>
      <c r="K157" s="55" t="s">
        <v>12</v>
      </c>
      <c r="L157" s="65" t="s">
        <v>12</v>
      </c>
      <c r="M157" s="2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</row>
    <row r="158" spans="1:49" s="53" customFormat="1" ht="18.95" customHeight="1" x14ac:dyDescent="0.2">
      <c r="B158" s="45" t="s">
        <v>20</v>
      </c>
      <c r="C158" s="25"/>
      <c r="D158" s="8">
        <f t="shared" si="15"/>
        <v>17</v>
      </c>
      <c r="E158" s="21">
        <v>11</v>
      </c>
      <c r="F158" s="18">
        <v>5</v>
      </c>
      <c r="G158" s="18">
        <v>1</v>
      </c>
      <c r="H158" s="55" t="s">
        <v>12</v>
      </c>
      <c r="I158" s="55" t="s">
        <v>12</v>
      </c>
      <c r="J158" s="55" t="s">
        <v>12</v>
      </c>
      <c r="K158" s="55" t="s">
        <v>12</v>
      </c>
      <c r="L158" s="65" t="s">
        <v>12</v>
      </c>
      <c r="M158" s="2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</row>
    <row r="159" spans="1:49" s="53" customFormat="1" ht="18" customHeight="1" x14ac:dyDescent="0.2">
      <c r="B159" s="12" t="s">
        <v>21</v>
      </c>
      <c r="C159" s="25"/>
      <c r="D159" s="8">
        <f t="shared" ref="D159:D172" si="16">SUM(E159:L159)</f>
        <v>1</v>
      </c>
      <c r="E159" s="21">
        <v>1</v>
      </c>
      <c r="F159" s="55" t="s">
        <v>12</v>
      </c>
      <c r="G159" s="55" t="s">
        <v>12</v>
      </c>
      <c r="H159" s="55" t="s">
        <v>12</v>
      </c>
      <c r="I159" s="55" t="s">
        <v>12</v>
      </c>
      <c r="J159" s="55" t="s">
        <v>12</v>
      </c>
      <c r="K159" s="55" t="s">
        <v>12</v>
      </c>
      <c r="L159" s="65" t="s">
        <v>12</v>
      </c>
      <c r="M159" s="2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</row>
    <row r="160" spans="1:49" s="53" customFormat="1" ht="18" customHeight="1" x14ac:dyDescent="0.2">
      <c r="B160" s="12" t="s">
        <v>120</v>
      </c>
      <c r="C160" s="25"/>
      <c r="D160" s="8">
        <f t="shared" si="16"/>
        <v>1</v>
      </c>
      <c r="E160" s="21">
        <v>1</v>
      </c>
      <c r="F160" s="55" t="s">
        <v>12</v>
      </c>
      <c r="G160" s="55" t="s">
        <v>12</v>
      </c>
      <c r="H160" s="55" t="s">
        <v>12</v>
      </c>
      <c r="I160" s="55" t="s">
        <v>12</v>
      </c>
      <c r="J160" s="55" t="s">
        <v>12</v>
      </c>
      <c r="K160" s="55" t="s">
        <v>12</v>
      </c>
      <c r="L160" s="65" t="s">
        <v>12</v>
      </c>
      <c r="M160" s="2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</row>
    <row r="161" spans="1:49" s="53" customFormat="1" ht="18" customHeight="1" x14ac:dyDescent="0.2">
      <c r="B161" s="45" t="s">
        <v>22</v>
      </c>
      <c r="C161" s="25"/>
      <c r="D161" s="8">
        <f t="shared" si="16"/>
        <v>22</v>
      </c>
      <c r="E161" s="21">
        <v>12</v>
      </c>
      <c r="F161" s="18">
        <v>8</v>
      </c>
      <c r="G161" s="18">
        <v>1</v>
      </c>
      <c r="H161" s="55" t="s">
        <v>12</v>
      </c>
      <c r="I161" s="55" t="s">
        <v>12</v>
      </c>
      <c r="J161" s="20">
        <v>1</v>
      </c>
      <c r="K161" s="55" t="s">
        <v>12</v>
      </c>
      <c r="L161" s="65" t="s">
        <v>12</v>
      </c>
      <c r="M161" s="2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</row>
    <row r="162" spans="1:49" s="53" customFormat="1" ht="20.25" customHeight="1" x14ac:dyDescent="0.2">
      <c r="A162" s="45" t="s">
        <v>23</v>
      </c>
      <c r="C162" s="10"/>
      <c r="D162" s="8">
        <f t="shared" si="16"/>
        <v>82</v>
      </c>
      <c r="E162" s="8">
        <f>SUM(E163:E170)</f>
        <v>64</v>
      </c>
      <c r="F162" s="8">
        <f>SUM(F163:F170)</f>
        <v>13</v>
      </c>
      <c r="G162" s="8" t="s">
        <v>12</v>
      </c>
      <c r="H162" s="8">
        <f>SUM(H163:H170)</f>
        <v>1</v>
      </c>
      <c r="I162" s="8">
        <f>SUM(I163:I170)</f>
        <v>1</v>
      </c>
      <c r="J162" s="9">
        <f>SUM(J163:J170)</f>
        <v>2</v>
      </c>
      <c r="K162" s="9" t="s">
        <v>12</v>
      </c>
      <c r="L162" s="9">
        <f>SUM(L163:L170)</f>
        <v>1</v>
      </c>
      <c r="M162" s="2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</row>
    <row r="163" spans="1:49" s="53" customFormat="1" ht="18" customHeight="1" x14ac:dyDescent="0.2">
      <c r="B163" s="45" t="s">
        <v>24</v>
      </c>
      <c r="C163" s="27"/>
      <c r="D163" s="8">
        <f t="shared" si="16"/>
        <v>6</v>
      </c>
      <c r="E163" s="14">
        <v>2</v>
      </c>
      <c r="F163" s="15">
        <v>3</v>
      </c>
      <c r="G163" s="55" t="s">
        <v>12</v>
      </c>
      <c r="H163" s="55" t="s">
        <v>12</v>
      </c>
      <c r="I163" s="55" t="s">
        <v>12</v>
      </c>
      <c r="J163" s="19">
        <v>1</v>
      </c>
      <c r="K163" s="55" t="s">
        <v>12</v>
      </c>
      <c r="L163" s="65" t="s">
        <v>12</v>
      </c>
      <c r="M163" s="2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</row>
    <row r="164" spans="1:49" s="53" customFormat="1" ht="18" customHeight="1" x14ac:dyDescent="0.2">
      <c r="B164" s="45" t="s">
        <v>25</v>
      </c>
      <c r="C164" s="27"/>
      <c r="D164" s="8">
        <f t="shared" si="16"/>
        <v>1</v>
      </c>
      <c r="E164" s="55" t="s">
        <v>12</v>
      </c>
      <c r="F164" s="18">
        <v>1</v>
      </c>
      <c r="G164" s="55" t="s">
        <v>12</v>
      </c>
      <c r="H164" s="55" t="s">
        <v>12</v>
      </c>
      <c r="I164" s="55" t="s">
        <v>12</v>
      </c>
      <c r="J164" s="55" t="s">
        <v>12</v>
      </c>
      <c r="K164" s="55" t="s">
        <v>12</v>
      </c>
      <c r="L164" s="65" t="s">
        <v>12</v>
      </c>
      <c r="M164" s="2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</row>
    <row r="165" spans="1:49" s="53" customFormat="1" ht="18" customHeight="1" x14ac:dyDescent="0.2">
      <c r="B165" s="45" t="s">
        <v>26</v>
      </c>
      <c r="C165" s="27"/>
      <c r="D165" s="8">
        <f t="shared" si="16"/>
        <v>21</v>
      </c>
      <c r="E165" s="21">
        <v>21</v>
      </c>
      <c r="F165" s="55" t="s">
        <v>12</v>
      </c>
      <c r="G165" s="55" t="s">
        <v>12</v>
      </c>
      <c r="H165" s="55" t="s">
        <v>12</v>
      </c>
      <c r="I165" s="55" t="s">
        <v>12</v>
      </c>
      <c r="J165" s="55" t="s">
        <v>12</v>
      </c>
      <c r="K165" s="55" t="s">
        <v>12</v>
      </c>
      <c r="L165" s="65" t="s">
        <v>12</v>
      </c>
      <c r="M165" s="2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</row>
    <row r="166" spans="1:49" s="53" customFormat="1" ht="18" customHeight="1" x14ac:dyDescent="0.2">
      <c r="B166" s="12" t="s">
        <v>27</v>
      </c>
      <c r="D166" s="8">
        <f t="shared" si="16"/>
        <v>1</v>
      </c>
      <c r="E166" s="21">
        <v>1</v>
      </c>
      <c r="F166" s="55" t="s">
        <v>12</v>
      </c>
      <c r="G166" s="55" t="s">
        <v>12</v>
      </c>
      <c r="H166" s="55" t="s">
        <v>12</v>
      </c>
      <c r="I166" s="55" t="s">
        <v>12</v>
      </c>
      <c r="J166" s="55" t="s">
        <v>12</v>
      </c>
      <c r="K166" s="55" t="s">
        <v>12</v>
      </c>
      <c r="L166" s="65" t="s">
        <v>12</v>
      </c>
      <c r="M166" s="2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</row>
    <row r="167" spans="1:49" s="53" customFormat="1" ht="18" customHeight="1" x14ac:dyDescent="0.2">
      <c r="B167" s="45" t="s">
        <v>28</v>
      </c>
      <c r="C167" s="27"/>
      <c r="D167" s="8">
        <f t="shared" si="16"/>
        <v>1</v>
      </c>
      <c r="E167" s="21">
        <v>1</v>
      </c>
      <c r="F167" s="55" t="s">
        <v>12</v>
      </c>
      <c r="G167" s="55" t="s">
        <v>12</v>
      </c>
      <c r="H167" s="55" t="s">
        <v>12</v>
      </c>
      <c r="I167" s="55" t="s">
        <v>12</v>
      </c>
      <c r="J167" s="55" t="s">
        <v>12</v>
      </c>
      <c r="K167" s="55" t="s">
        <v>12</v>
      </c>
      <c r="L167" s="65" t="s">
        <v>12</v>
      </c>
      <c r="M167" s="2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</row>
    <row r="168" spans="1:49" s="53" customFormat="1" ht="18" customHeight="1" x14ac:dyDescent="0.2">
      <c r="B168" s="45" t="s">
        <v>29</v>
      </c>
      <c r="C168" s="10"/>
      <c r="D168" s="8">
        <f t="shared" si="16"/>
        <v>1</v>
      </c>
      <c r="E168" s="21">
        <v>1</v>
      </c>
      <c r="F168" s="55" t="s">
        <v>12</v>
      </c>
      <c r="G168" s="55" t="s">
        <v>12</v>
      </c>
      <c r="H168" s="55" t="s">
        <v>12</v>
      </c>
      <c r="I168" s="55" t="s">
        <v>12</v>
      </c>
      <c r="J168" s="55" t="s">
        <v>12</v>
      </c>
      <c r="K168" s="55" t="s">
        <v>12</v>
      </c>
      <c r="L168" s="65" t="s">
        <v>12</v>
      </c>
      <c r="M168" s="2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</row>
    <row r="169" spans="1:49" s="53" customFormat="1" ht="18" customHeight="1" x14ac:dyDescent="0.2">
      <c r="B169" s="45" t="s">
        <v>30</v>
      </c>
      <c r="C169" s="27"/>
      <c r="D169" s="8">
        <f t="shared" si="16"/>
        <v>45</v>
      </c>
      <c r="E169" s="21">
        <v>33</v>
      </c>
      <c r="F169" s="15">
        <v>9</v>
      </c>
      <c r="G169" s="55" t="s">
        <v>12</v>
      </c>
      <c r="H169" s="18">
        <v>1</v>
      </c>
      <c r="I169" s="18">
        <v>1</v>
      </c>
      <c r="J169" s="20">
        <v>1</v>
      </c>
      <c r="K169" s="55" t="s">
        <v>12</v>
      </c>
      <c r="L169" s="65" t="s">
        <v>12</v>
      </c>
      <c r="M169" s="2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</row>
    <row r="170" spans="1:49" s="53" customFormat="1" ht="18" customHeight="1" x14ac:dyDescent="0.2">
      <c r="B170" s="45" t="s">
        <v>17</v>
      </c>
      <c r="C170" s="27"/>
      <c r="D170" s="8">
        <f t="shared" si="16"/>
        <v>6</v>
      </c>
      <c r="E170" s="21">
        <v>5</v>
      </c>
      <c r="F170" s="55" t="s">
        <v>12</v>
      </c>
      <c r="G170" s="55" t="s">
        <v>12</v>
      </c>
      <c r="H170" s="55" t="s">
        <v>12</v>
      </c>
      <c r="I170" s="55" t="s">
        <v>12</v>
      </c>
      <c r="J170" s="55" t="s">
        <v>12</v>
      </c>
      <c r="K170" s="55" t="s">
        <v>12</v>
      </c>
      <c r="L170" s="20">
        <v>1</v>
      </c>
      <c r="M170" s="2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</row>
    <row r="171" spans="1:49" s="53" customFormat="1" ht="20.25" customHeight="1" x14ac:dyDescent="0.2">
      <c r="A171" s="45" t="s">
        <v>31</v>
      </c>
      <c r="C171" s="10"/>
      <c r="D171" s="8">
        <f t="shared" si="16"/>
        <v>102</v>
      </c>
      <c r="E171" s="8">
        <f>SUM(E172:E172,E173:E183)</f>
        <v>51</v>
      </c>
      <c r="F171" s="7">
        <f>SUM(F172:F172,F173:F183)</f>
        <v>41</v>
      </c>
      <c r="G171" s="7">
        <f>SUM(G172:G172,G173:G183)</f>
        <v>1</v>
      </c>
      <c r="H171" s="23" t="s">
        <v>12</v>
      </c>
      <c r="I171" s="8" t="s">
        <v>12</v>
      </c>
      <c r="J171" s="7">
        <f>SUM(J172:J172,J173:J183)</f>
        <v>5</v>
      </c>
      <c r="K171" s="23">
        <f>SUM(K172:K183)</f>
        <v>1</v>
      </c>
      <c r="L171" s="23">
        <f>SUM(L172:L172,L173:L183)</f>
        <v>3</v>
      </c>
      <c r="M171" s="2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</row>
    <row r="172" spans="1:49" s="53" customFormat="1" ht="18" customHeight="1" x14ac:dyDescent="0.2">
      <c r="B172" s="45" t="s">
        <v>32</v>
      </c>
      <c r="C172" s="27"/>
      <c r="D172" s="8">
        <f t="shared" si="16"/>
        <v>3</v>
      </c>
      <c r="E172" s="55" t="s">
        <v>12</v>
      </c>
      <c r="F172" s="18">
        <v>2</v>
      </c>
      <c r="G172" s="55" t="s">
        <v>12</v>
      </c>
      <c r="H172" s="55" t="s">
        <v>12</v>
      </c>
      <c r="I172" s="55" t="s">
        <v>12</v>
      </c>
      <c r="J172" s="20">
        <v>1</v>
      </c>
      <c r="K172" s="55" t="s">
        <v>12</v>
      </c>
      <c r="L172" s="65" t="s">
        <v>12</v>
      </c>
      <c r="M172" s="2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</row>
    <row r="173" spans="1:49" s="53" customFormat="1" ht="18" customHeight="1" x14ac:dyDescent="0.2">
      <c r="B173" s="45" t="s">
        <v>33</v>
      </c>
      <c r="C173" s="28"/>
      <c r="D173" s="8">
        <f>SUM(E173:L173)</f>
        <v>11</v>
      </c>
      <c r="E173" s="21">
        <v>7</v>
      </c>
      <c r="F173" s="18">
        <v>3</v>
      </c>
      <c r="G173" s="55" t="s">
        <v>12</v>
      </c>
      <c r="H173" s="55" t="s">
        <v>12</v>
      </c>
      <c r="I173" s="55" t="s">
        <v>12</v>
      </c>
      <c r="J173" s="55" t="s">
        <v>12</v>
      </c>
      <c r="K173" s="55" t="s">
        <v>12</v>
      </c>
      <c r="L173" s="20">
        <v>1</v>
      </c>
      <c r="M173" s="2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</row>
    <row r="174" spans="1:49" s="53" customFormat="1" ht="18" customHeight="1" x14ac:dyDescent="0.2">
      <c r="B174" s="45" t="s">
        <v>34</v>
      </c>
      <c r="C174" s="28"/>
      <c r="D174" s="8">
        <f>SUM(E174:L174)</f>
        <v>38</v>
      </c>
      <c r="E174" s="17">
        <v>22</v>
      </c>
      <c r="F174" s="18">
        <v>13</v>
      </c>
      <c r="G174" s="55" t="s">
        <v>12</v>
      </c>
      <c r="H174" s="55" t="s">
        <v>12</v>
      </c>
      <c r="I174" s="55" t="s">
        <v>12</v>
      </c>
      <c r="J174" s="20">
        <v>2</v>
      </c>
      <c r="K174" s="55" t="s">
        <v>12</v>
      </c>
      <c r="L174" s="20">
        <v>1</v>
      </c>
      <c r="M174" s="2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</row>
    <row r="175" spans="1:49" s="53" customFormat="1" ht="18" customHeight="1" x14ac:dyDescent="0.2">
      <c r="B175" s="45" t="s">
        <v>35</v>
      </c>
      <c r="C175" s="28"/>
      <c r="D175" s="8">
        <f t="shared" ref="D175:D176" si="17">SUM(E175:L175)</f>
        <v>26</v>
      </c>
      <c r="E175" s="21">
        <v>11</v>
      </c>
      <c r="F175" s="18">
        <v>13</v>
      </c>
      <c r="G175" s="55" t="s">
        <v>12</v>
      </c>
      <c r="H175" s="55" t="s">
        <v>12</v>
      </c>
      <c r="I175" s="55" t="s">
        <v>12</v>
      </c>
      <c r="J175" s="20">
        <v>1</v>
      </c>
      <c r="K175" s="20">
        <v>1</v>
      </c>
      <c r="L175" s="65" t="s">
        <v>12</v>
      </c>
      <c r="M175" s="2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</row>
    <row r="176" spans="1:49" s="53" customFormat="1" ht="18" customHeight="1" x14ac:dyDescent="0.2">
      <c r="B176" s="45" t="s">
        <v>36</v>
      </c>
      <c r="C176" s="27"/>
      <c r="D176" s="8">
        <f t="shared" si="17"/>
        <v>6</v>
      </c>
      <c r="E176" s="21">
        <v>2</v>
      </c>
      <c r="F176" s="18">
        <v>3</v>
      </c>
      <c r="G176" s="55" t="s">
        <v>12</v>
      </c>
      <c r="H176" s="55" t="s">
        <v>12</v>
      </c>
      <c r="I176" s="55" t="s">
        <v>12</v>
      </c>
      <c r="J176" s="20">
        <v>1</v>
      </c>
      <c r="K176" s="55" t="s">
        <v>12</v>
      </c>
      <c r="L176" s="65" t="s">
        <v>12</v>
      </c>
      <c r="M176" s="2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</row>
    <row r="177" spans="1:49" s="53" customFormat="1" ht="18" customHeight="1" x14ac:dyDescent="0.2">
      <c r="B177" s="45" t="s">
        <v>37</v>
      </c>
      <c r="C177" s="27"/>
      <c r="D177" s="8">
        <f>SUM(E177:L177)</f>
        <v>9</v>
      </c>
      <c r="E177" s="21">
        <v>6</v>
      </c>
      <c r="F177" s="18">
        <v>2</v>
      </c>
      <c r="G177" s="55" t="s">
        <v>12</v>
      </c>
      <c r="H177" s="55" t="s">
        <v>12</v>
      </c>
      <c r="I177" s="55" t="s">
        <v>12</v>
      </c>
      <c r="J177" s="55" t="s">
        <v>12</v>
      </c>
      <c r="K177" s="55" t="s">
        <v>12</v>
      </c>
      <c r="L177" s="20">
        <v>1</v>
      </c>
      <c r="M177" s="2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</row>
    <row r="178" spans="1:49" s="53" customFormat="1" ht="18" customHeight="1" x14ac:dyDescent="0.2">
      <c r="B178" s="45" t="s">
        <v>133</v>
      </c>
      <c r="C178" s="27"/>
      <c r="D178" s="8">
        <f t="shared" ref="D178" si="18">SUM(E178:L178)</f>
        <v>2</v>
      </c>
      <c r="E178" s="21">
        <v>1</v>
      </c>
      <c r="F178" s="18">
        <v>1</v>
      </c>
      <c r="G178" s="55" t="s">
        <v>12</v>
      </c>
      <c r="H178" s="55" t="s">
        <v>12</v>
      </c>
      <c r="I178" s="55" t="s">
        <v>12</v>
      </c>
      <c r="J178" s="55" t="s">
        <v>12</v>
      </c>
      <c r="K178" s="55" t="s">
        <v>12</v>
      </c>
      <c r="L178" s="65" t="s">
        <v>12</v>
      </c>
      <c r="M178" s="2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</row>
    <row r="179" spans="1:49" s="53" customFormat="1" ht="18" customHeight="1" x14ac:dyDescent="0.2">
      <c r="B179" s="45" t="s">
        <v>122</v>
      </c>
      <c r="C179" s="27"/>
      <c r="D179" s="8">
        <f>SUM(E179:L179)</f>
        <v>2</v>
      </c>
      <c r="E179" s="55" t="s">
        <v>12</v>
      </c>
      <c r="F179" s="18">
        <v>1</v>
      </c>
      <c r="G179" s="18">
        <v>1</v>
      </c>
      <c r="H179" s="55" t="s">
        <v>12</v>
      </c>
      <c r="I179" s="55" t="s">
        <v>12</v>
      </c>
      <c r="J179" s="55" t="s">
        <v>12</v>
      </c>
      <c r="K179" s="55" t="s">
        <v>12</v>
      </c>
      <c r="L179" s="65" t="s">
        <v>12</v>
      </c>
      <c r="M179" s="2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</row>
    <row r="180" spans="1:49" s="53" customFormat="1" ht="14.25" customHeight="1" x14ac:dyDescent="0.2">
      <c r="A180" s="45" t="s">
        <v>113</v>
      </c>
      <c r="B180" s="45"/>
      <c r="C180" s="27"/>
      <c r="D180" s="8"/>
      <c r="E180" s="55"/>
      <c r="F180" s="18"/>
      <c r="G180" s="18"/>
      <c r="H180" s="55"/>
      <c r="I180" s="55"/>
      <c r="J180" s="65"/>
      <c r="K180" s="65"/>
      <c r="L180" s="65"/>
      <c r="M180" s="2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</row>
    <row r="181" spans="1:49" s="53" customFormat="1" ht="19.5" customHeight="1" x14ac:dyDescent="0.2">
      <c r="B181" s="45" t="s">
        <v>140</v>
      </c>
      <c r="C181" s="27"/>
      <c r="D181" s="8"/>
      <c r="E181" s="21"/>
      <c r="F181" s="18"/>
      <c r="G181" s="18"/>
      <c r="H181" s="18"/>
      <c r="I181" s="18"/>
      <c r="J181" s="20"/>
      <c r="K181" s="20"/>
      <c r="L181" s="20"/>
      <c r="M181" s="2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</row>
    <row r="182" spans="1:49" s="53" customFormat="1" ht="13.5" customHeight="1" x14ac:dyDescent="0.2">
      <c r="B182" s="45"/>
      <c r="C182" s="27" t="s">
        <v>141</v>
      </c>
      <c r="D182" s="8">
        <f t="shared" ref="D182" si="19">SUM(E182:L182)</f>
        <v>1</v>
      </c>
      <c r="E182" s="55" t="s">
        <v>12</v>
      </c>
      <c r="F182" s="18">
        <v>1</v>
      </c>
      <c r="G182" s="55" t="s">
        <v>12</v>
      </c>
      <c r="H182" s="55" t="s">
        <v>12</v>
      </c>
      <c r="I182" s="55" t="s">
        <v>12</v>
      </c>
      <c r="J182" s="55" t="s">
        <v>12</v>
      </c>
      <c r="K182" s="55" t="s">
        <v>12</v>
      </c>
      <c r="L182" s="65" t="s">
        <v>12</v>
      </c>
      <c r="M182" s="2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</row>
    <row r="183" spans="1:49" s="53" customFormat="1" ht="18" customHeight="1" x14ac:dyDescent="0.2">
      <c r="B183" s="45" t="s">
        <v>17</v>
      </c>
      <c r="C183" s="27"/>
      <c r="D183" s="8">
        <f>SUM(E183:L183)</f>
        <v>4</v>
      </c>
      <c r="E183" s="21">
        <v>2</v>
      </c>
      <c r="F183" s="18">
        <v>2</v>
      </c>
      <c r="G183" s="55" t="s">
        <v>12</v>
      </c>
      <c r="H183" s="55" t="s">
        <v>12</v>
      </c>
      <c r="I183" s="55" t="s">
        <v>12</v>
      </c>
      <c r="J183" s="55" t="s">
        <v>12</v>
      </c>
      <c r="K183" s="55" t="s">
        <v>12</v>
      </c>
      <c r="L183" s="65" t="s">
        <v>12</v>
      </c>
      <c r="M183" s="2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</row>
    <row r="184" spans="1:49" s="53" customFormat="1" ht="20.25" customHeight="1" x14ac:dyDescent="0.2">
      <c r="A184" s="45" t="s">
        <v>40</v>
      </c>
      <c r="C184" s="10"/>
      <c r="D184" s="8">
        <f>SUM(E184:L184)</f>
        <v>3614</v>
      </c>
      <c r="E184" s="8">
        <f>SUM(E185:E198)</f>
        <v>2158</v>
      </c>
      <c r="F184" s="7">
        <f>SUM(F185:F198)</f>
        <v>1243</v>
      </c>
      <c r="G184" s="7">
        <f>SUM(G185:G198)</f>
        <v>6</v>
      </c>
      <c r="H184" s="8" t="s">
        <v>12</v>
      </c>
      <c r="I184" s="7">
        <f>SUM(I185:I198)</f>
        <v>1</v>
      </c>
      <c r="J184" s="7">
        <f>SUM(J185:J198)</f>
        <v>191</v>
      </c>
      <c r="K184" s="23">
        <f>SUM(K185:K198)</f>
        <v>5</v>
      </c>
      <c r="L184" s="23">
        <f>SUM(L185:L198)</f>
        <v>10</v>
      </c>
      <c r="M184" s="2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</row>
    <row r="185" spans="1:49" s="53" customFormat="1" ht="18" customHeight="1" x14ac:dyDescent="0.2">
      <c r="B185" s="45" t="s">
        <v>41</v>
      </c>
      <c r="C185" s="28"/>
      <c r="D185" s="8">
        <f>SUM(E185:L185)</f>
        <v>190</v>
      </c>
      <c r="E185" s="17">
        <v>171</v>
      </c>
      <c r="F185" s="18">
        <v>7</v>
      </c>
      <c r="G185" s="55" t="s">
        <v>12</v>
      </c>
      <c r="H185" s="55" t="s">
        <v>12</v>
      </c>
      <c r="I185" s="55" t="s">
        <v>12</v>
      </c>
      <c r="J185" s="20">
        <v>10</v>
      </c>
      <c r="K185" s="55" t="s">
        <v>12</v>
      </c>
      <c r="L185" s="19">
        <v>2</v>
      </c>
      <c r="M185" s="2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</row>
    <row r="186" spans="1:49" s="53" customFormat="1" ht="18" customHeight="1" x14ac:dyDescent="0.2">
      <c r="B186" s="45" t="s">
        <v>150</v>
      </c>
      <c r="C186" s="28"/>
      <c r="D186" s="8"/>
      <c r="E186" s="17"/>
      <c r="F186" s="18"/>
      <c r="G186" s="18"/>
      <c r="H186" s="18"/>
      <c r="I186" s="18"/>
      <c r="J186" s="20"/>
      <c r="K186" s="20"/>
      <c r="L186" s="19"/>
      <c r="M186" s="2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</row>
    <row r="187" spans="1:49" s="53" customFormat="1" ht="13.5" customHeight="1" x14ac:dyDescent="0.2">
      <c r="B187" s="45"/>
      <c r="C187" s="10" t="s">
        <v>158</v>
      </c>
      <c r="D187" s="8">
        <f t="shared" ref="D187" si="20">SUM(E187:L187)</f>
        <v>1</v>
      </c>
      <c r="E187" s="17">
        <v>1</v>
      </c>
      <c r="F187" s="55" t="s">
        <v>12</v>
      </c>
      <c r="G187" s="55" t="s">
        <v>12</v>
      </c>
      <c r="H187" s="55" t="s">
        <v>12</v>
      </c>
      <c r="I187" s="55" t="s">
        <v>12</v>
      </c>
      <c r="J187" s="55" t="s">
        <v>12</v>
      </c>
      <c r="K187" s="55" t="s">
        <v>12</v>
      </c>
      <c r="L187" s="65" t="s">
        <v>12</v>
      </c>
      <c r="M187" s="2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</row>
    <row r="188" spans="1:49" s="53" customFormat="1" ht="18.95" customHeight="1" x14ac:dyDescent="0.2">
      <c r="B188" s="45" t="s">
        <v>42</v>
      </c>
      <c r="C188" s="28"/>
      <c r="D188" s="8">
        <f>SUM(E188:L188)</f>
        <v>520</v>
      </c>
      <c r="E188" s="17">
        <v>401</v>
      </c>
      <c r="F188" s="18">
        <v>83</v>
      </c>
      <c r="G188" s="18">
        <v>1</v>
      </c>
      <c r="H188" s="55" t="s">
        <v>12</v>
      </c>
      <c r="I188" s="55" t="s">
        <v>12</v>
      </c>
      <c r="J188" s="20">
        <v>33</v>
      </c>
      <c r="K188" s="20">
        <v>2</v>
      </c>
      <c r="L188" s="65" t="s">
        <v>12</v>
      </c>
      <c r="M188" s="2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</row>
    <row r="189" spans="1:49" s="53" customFormat="1" ht="18.95" customHeight="1" x14ac:dyDescent="0.2">
      <c r="B189" s="45" t="s">
        <v>134</v>
      </c>
      <c r="C189" s="28"/>
      <c r="D189" s="8">
        <f t="shared" ref="D189" si="21">SUM(E189:L189)</f>
        <v>14</v>
      </c>
      <c r="E189" s="17">
        <v>8</v>
      </c>
      <c r="F189" s="18">
        <v>6</v>
      </c>
      <c r="G189" s="55" t="s">
        <v>12</v>
      </c>
      <c r="H189" s="55" t="s">
        <v>12</v>
      </c>
      <c r="I189" s="55" t="s">
        <v>12</v>
      </c>
      <c r="J189" s="55" t="s">
        <v>12</v>
      </c>
      <c r="K189" s="55" t="s">
        <v>12</v>
      </c>
      <c r="L189" s="65" t="s">
        <v>12</v>
      </c>
      <c r="M189" s="2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</row>
    <row r="190" spans="1:49" s="53" customFormat="1" ht="18" customHeight="1" x14ac:dyDescent="0.2">
      <c r="B190" s="45" t="s">
        <v>43</v>
      </c>
      <c r="C190" s="28"/>
      <c r="D190" s="8">
        <f>SUM(E190:L190)</f>
        <v>3</v>
      </c>
      <c r="E190" s="63" t="s">
        <v>12</v>
      </c>
      <c r="F190" s="18">
        <v>3</v>
      </c>
      <c r="G190" s="55" t="s">
        <v>12</v>
      </c>
      <c r="H190" s="55" t="s">
        <v>12</v>
      </c>
      <c r="I190" s="55" t="s">
        <v>12</v>
      </c>
      <c r="J190" s="55" t="s">
        <v>12</v>
      </c>
      <c r="K190" s="55" t="s">
        <v>12</v>
      </c>
      <c r="L190" s="65" t="s">
        <v>12</v>
      </c>
      <c r="M190" s="2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</row>
    <row r="191" spans="1:49" s="53" customFormat="1" ht="18" customHeight="1" x14ac:dyDescent="0.2">
      <c r="B191" s="45" t="s">
        <v>44</v>
      </c>
      <c r="C191" s="28"/>
      <c r="D191" s="8">
        <f>SUM(E191:L191)</f>
        <v>1835</v>
      </c>
      <c r="E191" s="17">
        <v>839</v>
      </c>
      <c r="F191" s="18">
        <v>908</v>
      </c>
      <c r="G191" s="18">
        <v>1</v>
      </c>
      <c r="H191" s="55" t="s">
        <v>12</v>
      </c>
      <c r="I191" s="55" t="s">
        <v>12</v>
      </c>
      <c r="J191" s="19">
        <v>79</v>
      </c>
      <c r="K191" s="19">
        <v>1</v>
      </c>
      <c r="L191" s="74">
        <v>7</v>
      </c>
      <c r="M191" s="2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</row>
    <row r="192" spans="1:49" s="53" customFormat="1" ht="18" customHeight="1" x14ac:dyDescent="0.2">
      <c r="B192" s="45" t="s">
        <v>45</v>
      </c>
      <c r="C192" s="28"/>
      <c r="D192" s="8">
        <f>SUM(E192:L192)</f>
        <v>223</v>
      </c>
      <c r="E192" s="17">
        <v>141</v>
      </c>
      <c r="F192" s="18">
        <v>57</v>
      </c>
      <c r="G192" s="55" t="s">
        <v>12</v>
      </c>
      <c r="H192" s="55" t="s">
        <v>12</v>
      </c>
      <c r="I192" s="55" t="s">
        <v>12</v>
      </c>
      <c r="J192" s="20">
        <v>23</v>
      </c>
      <c r="K192" s="20">
        <v>2</v>
      </c>
      <c r="L192" s="65" t="s">
        <v>12</v>
      </c>
      <c r="M192" s="2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</row>
    <row r="193" spans="1:49" s="53" customFormat="1" ht="17.25" customHeight="1" x14ac:dyDescent="0.2">
      <c r="B193" s="45" t="s">
        <v>46</v>
      </c>
      <c r="C193" s="28"/>
      <c r="D193" s="8">
        <f>SUM(E193:L193)</f>
        <v>155</v>
      </c>
      <c r="E193" s="17">
        <v>128</v>
      </c>
      <c r="F193" s="18">
        <v>19</v>
      </c>
      <c r="G193" s="55" t="s">
        <v>12</v>
      </c>
      <c r="H193" s="55" t="s">
        <v>12</v>
      </c>
      <c r="I193" s="55" t="s">
        <v>12</v>
      </c>
      <c r="J193" s="20">
        <v>7</v>
      </c>
      <c r="K193" s="55" t="s">
        <v>12</v>
      </c>
      <c r="L193" s="20">
        <v>1</v>
      </c>
      <c r="M193" s="2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</row>
    <row r="194" spans="1:49" s="53" customFormat="1" ht="18.75" customHeight="1" x14ac:dyDescent="0.2">
      <c r="B194" s="45" t="s">
        <v>47</v>
      </c>
      <c r="C194" s="28"/>
      <c r="D194" s="8">
        <f>SUM(E194:L194)</f>
        <v>239</v>
      </c>
      <c r="E194" s="17">
        <v>221</v>
      </c>
      <c r="F194" s="18">
        <v>15</v>
      </c>
      <c r="G194" s="55" t="s">
        <v>12</v>
      </c>
      <c r="H194" s="55" t="s">
        <v>12</v>
      </c>
      <c r="I194" s="18">
        <v>1</v>
      </c>
      <c r="J194" s="20">
        <v>2</v>
      </c>
      <c r="K194" s="55" t="s">
        <v>12</v>
      </c>
      <c r="L194" s="65" t="s">
        <v>12</v>
      </c>
      <c r="M194" s="2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</row>
    <row r="195" spans="1:49" s="53" customFormat="1" ht="18.75" customHeight="1" x14ac:dyDescent="0.2">
      <c r="B195" s="45" t="s">
        <v>142</v>
      </c>
      <c r="C195" s="28"/>
      <c r="D195" s="8"/>
      <c r="E195" s="21"/>
      <c r="F195" s="18"/>
      <c r="G195" s="18"/>
      <c r="H195" s="18"/>
      <c r="I195" s="18"/>
      <c r="J195" s="20"/>
      <c r="K195" s="20"/>
      <c r="L195" s="20"/>
      <c r="M195" s="2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</row>
    <row r="196" spans="1:49" s="53" customFormat="1" ht="14.25" customHeight="1" x14ac:dyDescent="0.2">
      <c r="B196" s="45"/>
      <c r="C196" s="10" t="s">
        <v>111</v>
      </c>
      <c r="D196" s="8">
        <f t="shared" ref="D196:D209" si="22">SUM(E196:L196)</f>
        <v>311</v>
      </c>
      <c r="E196" s="21">
        <v>225</v>
      </c>
      <c r="F196" s="18">
        <v>54</v>
      </c>
      <c r="G196" s="18">
        <v>3</v>
      </c>
      <c r="H196" s="55" t="s">
        <v>12</v>
      </c>
      <c r="I196" s="55" t="s">
        <v>12</v>
      </c>
      <c r="J196" s="20">
        <v>29</v>
      </c>
      <c r="K196" s="55" t="s">
        <v>12</v>
      </c>
      <c r="L196" s="65" t="s">
        <v>12</v>
      </c>
      <c r="M196" s="2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</row>
    <row r="197" spans="1:49" s="53" customFormat="1" ht="18" customHeight="1" x14ac:dyDescent="0.2">
      <c r="B197" s="10" t="s">
        <v>50</v>
      </c>
      <c r="D197" s="8">
        <f t="shared" si="22"/>
        <v>116</v>
      </c>
      <c r="E197" s="21">
        <v>16</v>
      </c>
      <c r="F197" s="18">
        <v>91</v>
      </c>
      <c r="G197" s="18">
        <v>1</v>
      </c>
      <c r="H197" s="55" t="s">
        <v>12</v>
      </c>
      <c r="I197" s="55" t="s">
        <v>12</v>
      </c>
      <c r="J197" s="20">
        <v>8</v>
      </c>
      <c r="K197" s="55" t="s">
        <v>12</v>
      </c>
      <c r="L197" s="65" t="s">
        <v>12</v>
      </c>
      <c r="M197" s="2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</row>
    <row r="198" spans="1:49" s="53" customFormat="1" ht="19.5" customHeight="1" x14ac:dyDescent="0.2">
      <c r="B198" s="45" t="s">
        <v>17</v>
      </c>
      <c r="C198" s="28"/>
      <c r="D198" s="8">
        <f t="shared" si="22"/>
        <v>7</v>
      </c>
      <c r="E198" s="21">
        <v>7</v>
      </c>
      <c r="F198" s="55" t="s">
        <v>12</v>
      </c>
      <c r="G198" s="55" t="s">
        <v>12</v>
      </c>
      <c r="H198" s="55" t="s">
        <v>12</v>
      </c>
      <c r="I198" s="55" t="s">
        <v>12</v>
      </c>
      <c r="J198" s="55" t="s">
        <v>12</v>
      </c>
      <c r="K198" s="55" t="s">
        <v>12</v>
      </c>
      <c r="L198" s="65" t="s">
        <v>12</v>
      </c>
      <c r="M198" s="2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</row>
    <row r="199" spans="1:49" s="53" customFormat="1" ht="19.5" customHeight="1" x14ac:dyDescent="0.2">
      <c r="A199" s="45" t="s">
        <v>51</v>
      </c>
      <c r="C199" s="10"/>
      <c r="D199" s="8">
        <f t="shared" si="22"/>
        <v>206</v>
      </c>
      <c r="E199" s="8">
        <f>SUM(E200:E212)</f>
        <v>114</v>
      </c>
      <c r="F199" s="7">
        <f>SUM(F200:F212)</f>
        <v>78</v>
      </c>
      <c r="G199" s="7">
        <f>SUM(G200:G212)</f>
        <v>1</v>
      </c>
      <c r="H199" s="8" t="s">
        <v>12</v>
      </c>
      <c r="I199" s="23">
        <f>SUM(I200:I212)</f>
        <v>1</v>
      </c>
      <c r="J199" s="7">
        <f>SUM(J200:J212)</f>
        <v>7</v>
      </c>
      <c r="K199" s="23" t="s">
        <v>12</v>
      </c>
      <c r="L199" s="23">
        <f>SUM(L200:L212)</f>
        <v>5</v>
      </c>
      <c r="M199" s="2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</row>
    <row r="200" spans="1:49" s="53" customFormat="1" ht="18" customHeight="1" x14ac:dyDescent="0.2">
      <c r="B200" s="45" t="s">
        <v>52</v>
      </c>
      <c r="C200" s="27"/>
      <c r="D200" s="8">
        <f t="shared" si="22"/>
        <v>38</v>
      </c>
      <c r="E200" s="21">
        <v>30</v>
      </c>
      <c r="F200" s="15">
        <v>4</v>
      </c>
      <c r="G200" s="55" t="s">
        <v>12</v>
      </c>
      <c r="H200" s="55" t="s">
        <v>12</v>
      </c>
      <c r="I200" s="55" t="s">
        <v>12</v>
      </c>
      <c r="J200" s="20">
        <v>3</v>
      </c>
      <c r="K200" s="55" t="s">
        <v>12</v>
      </c>
      <c r="L200" s="19">
        <v>1</v>
      </c>
      <c r="M200" s="2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</row>
    <row r="201" spans="1:49" s="53" customFormat="1" ht="18" customHeight="1" x14ac:dyDescent="0.2">
      <c r="B201" s="45" t="s">
        <v>53</v>
      </c>
      <c r="C201" s="27"/>
      <c r="D201" s="8">
        <f t="shared" si="22"/>
        <v>6</v>
      </c>
      <c r="E201" s="21">
        <v>3</v>
      </c>
      <c r="F201" s="18">
        <v>3</v>
      </c>
      <c r="G201" s="55" t="s">
        <v>12</v>
      </c>
      <c r="H201" s="55" t="s">
        <v>12</v>
      </c>
      <c r="I201" s="55" t="s">
        <v>12</v>
      </c>
      <c r="J201" s="55" t="s">
        <v>12</v>
      </c>
      <c r="K201" s="55" t="s">
        <v>12</v>
      </c>
      <c r="L201" s="65" t="s">
        <v>12</v>
      </c>
      <c r="M201" s="2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</row>
    <row r="202" spans="1:49" s="53" customFormat="1" ht="18" customHeight="1" x14ac:dyDescent="0.2">
      <c r="B202" s="45" t="s">
        <v>152</v>
      </c>
      <c r="C202" s="27"/>
      <c r="D202" s="8">
        <f>SUM(E202:L202)</f>
        <v>14</v>
      </c>
      <c r="E202" s="21">
        <v>10</v>
      </c>
      <c r="F202" s="18">
        <v>3</v>
      </c>
      <c r="G202" s="55" t="s">
        <v>12</v>
      </c>
      <c r="H202" s="55" t="s">
        <v>12</v>
      </c>
      <c r="I202" s="55" t="s">
        <v>12</v>
      </c>
      <c r="J202" s="20">
        <v>1</v>
      </c>
      <c r="K202" s="55" t="s">
        <v>12</v>
      </c>
      <c r="L202" s="65" t="s">
        <v>12</v>
      </c>
      <c r="M202" s="2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</row>
    <row r="203" spans="1:49" s="53" customFormat="1" ht="18" customHeight="1" x14ac:dyDescent="0.2">
      <c r="B203" s="12" t="s">
        <v>159</v>
      </c>
      <c r="C203" s="27"/>
      <c r="D203" s="8">
        <f>SUM(E203:L203)</f>
        <v>1</v>
      </c>
      <c r="E203" s="55" t="s">
        <v>12</v>
      </c>
      <c r="F203" s="15">
        <v>1</v>
      </c>
      <c r="G203" s="55" t="s">
        <v>12</v>
      </c>
      <c r="H203" s="55" t="s">
        <v>12</v>
      </c>
      <c r="I203" s="55" t="s">
        <v>12</v>
      </c>
      <c r="J203" s="55" t="s">
        <v>12</v>
      </c>
      <c r="K203" s="55" t="s">
        <v>12</v>
      </c>
      <c r="L203" s="65" t="s">
        <v>12</v>
      </c>
      <c r="M203" s="2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</row>
    <row r="204" spans="1:49" s="53" customFormat="1" ht="18" customHeight="1" x14ac:dyDescent="0.2">
      <c r="B204" s="45" t="s">
        <v>54</v>
      </c>
      <c r="C204" s="27"/>
      <c r="D204" s="8">
        <f t="shared" si="22"/>
        <v>9</v>
      </c>
      <c r="E204" s="21">
        <v>4</v>
      </c>
      <c r="F204" s="18">
        <v>4</v>
      </c>
      <c r="G204" s="55" t="s">
        <v>12</v>
      </c>
      <c r="H204" s="55" t="s">
        <v>12</v>
      </c>
      <c r="I204" s="55" t="s">
        <v>12</v>
      </c>
      <c r="J204" s="55" t="s">
        <v>12</v>
      </c>
      <c r="K204" s="55" t="s">
        <v>12</v>
      </c>
      <c r="L204" s="20">
        <v>1</v>
      </c>
      <c r="M204" s="2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</row>
    <row r="205" spans="1:49" s="53" customFormat="1" ht="18" customHeight="1" x14ac:dyDescent="0.2">
      <c r="B205" s="45" t="s">
        <v>55</v>
      </c>
      <c r="C205" s="27"/>
      <c r="D205" s="8">
        <f t="shared" si="22"/>
        <v>4</v>
      </c>
      <c r="E205" s="21">
        <v>1</v>
      </c>
      <c r="F205" s="15">
        <v>3</v>
      </c>
      <c r="G205" s="55" t="s">
        <v>12</v>
      </c>
      <c r="H205" s="55" t="s">
        <v>12</v>
      </c>
      <c r="I205" s="55" t="s">
        <v>12</v>
      </c>
      <c r="J205" s="55" t="s">
        <v>12</v>
      </c>
      <c r="K205" s="55" t="s">
        <v>12</v>
      </c>
      <c r="L205" s="65" t="s">
        <v>12</v>
      </c>
      <c r="M205" s="2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</row>
    <row r="206" spans="1:49" s="53" customFormat="1" ht="18" customHeight="1" x14ac:dyDescent="0.2">
      <c r="B206" s="45" t="s">
        <v>56</v>
      </c>
      <c r="C206" s="27"/>
      <c r="D206" s="8">
        <f t="shared" si="22"/>
        <v>35</v>
      </c>
      <c r="E206" s="21">
        <v>22</v>
      </c>
      <c r="F206" s="18">
        <v>10</v>
      </c>
      <c r="G206" s="55" t="s">
        <v>12</v>
      </c>
      <c r="H206" s="55" t="s">
        <v>12</v>
      </c>
      <c r="I206" s="55" t="s">
        <v>12</v>
      </c>
      <c r="J206" s="20">
        <v>2</v>
      </c>
      <c r="K206" s="55" t="s">
        <v>12</v>
      </c>
      <c r="L206" s="20">
        <v>1</v>
      </c>
      <c r="M206" s="2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</row>
    <row r="207" spans="1:49" s="53" customFormat="1" ht="18" customHeight="1" x14ac:dyDescent="0.2">
      <c r="B207" s="45" t="s">
        <v>136</v>
      </c>
      <c r="C207" s="27"/>
      <c r="D207" s="8"/>
      <c r="E207" s="21"/>
      <c r="F207" s="18"/>
      <c r="G207" s="18"/>
      <c r="H207" s="18"/>
      <c r="I207" s="18"/>
      <c r="J207" s="20"/>
      <c r="K207" s="20"/>
      <c r="L207" s="20"/>
      <c r="M207" s="2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</row>
    <row r="208" spans="1:49" s="53" customFormat="1" ht="15.95" customHeight="1" x14ac:dyDescent="0.2">
      <c r="B208" s="45"/>
      <c r="C208" s="10" t="s">
        <v>137</v>
      </c>
      <c r="D208" s="8">
        <f t="shared" ref="D208" si="23">SUM(E208:L208)</f>
        <v>2</v>
      </c>
      <c r="E208" s="21">
        <v>1</v>
      </c>
      <c r="F208" s="18">
        <v>1</v>
      </c>
      <c r="G208" s="55" t="s">
        <v>12</v>
      </c>
      <c r="H208" s="55" t="s">
        <v>12</v>
      </c>
      <c r="I208" s="55" t="s">
        <v>12</v>
      </c>
      <c r="J208" s="55" t="s">
        <v>12</v>
      </c>
      <c r="K208" s="55" t="s">
        <v>12</v>
      </c>
      <c r="L208" s="65" t="s">
        <v>12</v>
      </c>
      <c r="M208" s="2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</row>
    <row r="209" spans="1:49" s="53" customFormat="1" ht="15.95" customHeight="1" x14ac:dyDescent="0.2">
      <c r="B209" s="45" t="s">
        <v>59</v>
      </c>
      <c r="C209" s="28"/>
      <c r="D209" s="8">
        <f t="shared" si="22"/>
        <v>95</v>
      </c>
      <c r="E209" s="21">
        <v>43</v>
      </c>
      <c r="F209" s="18">
        <v>48</v>
      </c>
      <c r="G209" s="18">
        <v>1</v>
      </c>
      <c r="H209" s="18" t="s">
        <v>12</v>
      </c>
      <c r="I209" s="18">
        <v>1</v>
      </c>
      <c r="J209" s="20">
        <v>1</v>
      </c>
      <c r="K209" s="55" t="s">
        <v>12</v>
      </c>
      <c r="L209" s="20">
        <v>1</v>
      </c>
      <c r="M209" s="2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</row>
    <row r="210" spans="1:49" s="53" customFormat="1" ht="15.95" customHeight="1" x14ac:dyDescent="0.2">
      <c r="B210" s="12" t="s">
        <v>135</v>
      </c>
      <c r="C210" s="12"/>
      <c r="D210" s="8"/>
      <c r="E210" s="21"/>
      <c r="F210" s="18"/>
      <c r="G210" s="18"/>
      <c r="H210" s="18"/>
      <c r="I210" s="18"/>
      <c r="J210" s="20"/>
      <c r="K210" s="20"/>
      <c r="L210" s="20"/>
      <c r="M210" s="2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</row>
    <row r="211" spans="1:49" s="53" customFormat="1" ht="13.5" customHeight="1" x14ac:dyDescent="0.2">
      <c r="B211" s="45"/>
      <c r="C211" s="12" t="s">
        <v>163</v>
      </c>
      <c r="D211" s="8">
        <f>SUM(E211:L211)</f>
        <v>1</v>
      </c>
      <c r="E211" s="55" t="s">
        <v>12</v>
      </c>
      <c r="F211" s="18">
        <v>1</v>
      </c>
      <c r="G211" s="55" t="s">
        <v>12</v>
      </c>
      <c r="H211" s="55" t="s">
        <v>12</v>
      </c>
      <c r="I211" s="55" t="s">
        <v>12</v>
      </c>
      <c r="J211" s="55" t="s">
        <v>12</v>
      </c>
      <c r="K211" s="55" t="s">
        <v>12</v>
      </c>
      <c r="L211" s="65" t="s">
        <v>12</v>
      </c>
      <c r="M211" s="2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</row>
    <row r="212" spans="1:49" s="53" customFormat="1" ht="18" customHeight="1" x14ac:dyDescent="0.2">
      <c r="B212" s="45" t="s">
        <v>17</v>
      </c>
      <c r="C212" s="12"/>
      <c r="D212" s="8">
        <f>SUM(E212:L212)</f>
        <v>1</v>
      </c>
      <c r="E212" s="55" t="s">
        <v>12</v>
      </c>
      <c r="F212" s="55" t="s">
        <v>12</v>
      </c>
      <c r="G212" s="55" t="s">
        <v>12</v>
      </c>
      <c r="H212" s="55" t="s">
        <v>12</v>
      </c>
      <c r="I212" s="55" t="s">
        <v>12</v>
      </c>
      <c r="J212" s="55" t="s">
        <v>12</v>
      </c>
      <c r="K212" s="55" t="s">
        <v>12</v>
      </c>
      <c r="L212" s="20">
        <v>1</v>
      </c>
      <c r="M212" s="2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</row>
    <row r="213" spans="1:49" s="53" customFormat="1" ht="19.5" customHeight="1" x14ac:dyDescent="0.2">
      <c r="A213" s="45" t="s">
        <v>61</v>
      </c>
      <c r="C213" s="10"/>
      <c r="D213" s="8">
        <f>SUM(E213:L213)</f>
        <v>694</v>
      </c>
      <c r="E213" s="8">
        <f>SUM(E215:E222)</f>
        <v>411</v>
      </c>
      <c r="F213" s="7">
        <f>SUM(F214:F222)</f>
        <v>170</v>
      </c>
      <c r="G213" s="7">
        <f t="shared" ref="G213:L213" si="24">SUM(G215:G222)</f>
        <v>1</v>
      </c>
      <c r="H213" s="7">
        <f t="shared" si="24"/>
        <v>2</v>
      </c>
      <c r="I213" s="7">
        <f t="shared" si="24"/>
        <v>4</v>
      </c>
      <c r="J213" s="7">
        <f t="shared" si="24"/>
        <v>85</v>
      </c>
      <c r="K213" s="8" t="s">
        <v>12</v>
      </c>
      <c r="L213" s="23">
        <f t="shared" si="24"/>
        <v>21</v>
      </c>
      <c r="M213" s="2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</row>
    <row r="214" spans="1:49" s="53" customFormat="1" ht="18" customHeight="1" x14ac:dyDescent="0.2">
      <c r="A214" s="45"/>
      <c r="B214" s="12" t="s">
        <v>125</v>
      </c>
      <c r="C214" s="10"/>
      <c r="D214" s="8">
        <f t="shared" ref="D214" si="25">SUM(E214:L214)</f>
        <v>1</v>
      </c>
      <c r="E214" s="8" t="s">
        <v>12</v>
      </c>
      <c r="F214" s="7">
        <v>1</v>
      </c>
      <c r="G214" s="8" t="s">
        <v>12</v>
      </c>
      <c r="H214" s="8" t="s">
        <v>12</v>
      </c>
      <c r="I214" s="8" t="s">
        <v>12</v>
      </c>
      <c r="J214" s="8" t="s">
        <v>12</v>
      </c>
      <c r="K214" s="8" t="s">
        <v>12</v>
      </c>
      <c r="L214" s="9" t="s">
        <v>12</v>
      </c>
      <c r="M214" s="2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</row>
    <row r="215" spans="1:49" s="53" customFormat="1" ht="18" customHeight="1" x14ac:dyDescent="0.2">
      <c r="B215" s="45" t="s">
        <v>62</v>
      </c>
      <c r="C215" s="28"/>
      <c r="D215" s="8">
        <f>SUM(E215:L215)</f>
        <v>1</v>
      </c>
      <c r="E215" s="21">
        <v>1</v>
      </c>
      <c r="F215" s="55" t="s">
        <v>12</v>
      </c>
      <c r="G215" s="55" t="s">
        <v>12</v>
      </c>
      <c r="H215" s="55" t="s">
        <v>12</v>
      </c>
      <c r="I215" s="55" t="s">
        <v>12</v>
      </c>
      <c r="J215" s="55" t="s">
        <v>12</v>
      </c>
      <c r="K215" s="55" t="s">
        <v>12</v>
      </c>
      <c r="L215" s="65" t="s">
        <v>12</v>
      </c>
      <c r="M215" s="2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</row>
    <row r="216" spans="1:49" ht="18" customHeight="1" x14ac:dyDescent="0.2">
      <c r="B216" s="45" t="s">
        <v>63</v>
      </c>
      <c r="C216" s="28"/>
      <c r="D216" s="8">
        <f t="shared" ref="D216:D234" si="26">SUM(E216:L216)</f>
        <v>24</v>
      </c>
      <c r="E216" s="21">
        <v>10</v>
      </c>
      <c r="F216" s="18">
        <v>10</v>
      </c>
      <c r="G216" s="55" t="s">
        <v>12</v>
      </c>
      <c r="H216" s="55" t="s">
        <v>12</v>
      </c>
      <c r="I216" s="18">
        <v>1</v>
      </c>
      <c r="J216" s="20">
        <v>3</v>
      </c>
      <c r="K216" s="55" t="s">
        <v>12</v>
      </c>
      <c r="L216" s="65" t="s">
        <v>12</v>
      </c>
      <c r="M216" s="36"/>
    </row>
    <row r="217" spans="1:49" ht="18.75" customHeight="1" x14ac:dyDescent="0.2">
      <c r="B217" s="45" t="s">
        <v>126</v>
      </c>
      <c r="C217" s="28"/>
      <c r="D217" s="8">
        <f t="shared" ref="D217" si="27">SUM(E217:L217)</f>
        <v>1</v>
      </c>
      <c r="E217" s="21">
        <v>1</v>
      </c>
      <c r="F217" s="55" t="s">
        <v>12</v>
      </c>
      <c r="G217" s="55" t="s">
        <v>12</v>
      </c>
      <c r="H217" s="55" t="s">
        <v>12</v>
      </c>
      <c r="I217" s="55" t="s">
        <v>12</v>
      </c>
      <c r="J217" s="55" t="s">
        <v>12</v>
      </c>
      <c r="K217" s="55" t="s">
        <v>12</v>
      </c>
      <c r="L217" s="65" t="s">
        <v>12</v>
      </c>
      <c r="M217" s="36"/>
    </row>
    <row r="218" spans="1:49" ht="16.5" customHeight="1" x14ac:dyDescent="0.2">
      <c r="B218" s="45" t="s">
        <v>64</v>
      </c>
      <c r="C218" s="28"/>
      <c r="D218" s="8">
        <f t="shared" si="26"/>
        <v>63</v>
      </c>
      <c r="E218" s="21">
        <v>45</v>
      </c>
      <c r="F218" s="18">
        <v>10</v>
      </c>
      <c r="G218" s="55" t="s">
        <v>12</v>
      </c>
      <c r="H218" s="55" t="s">
        <v>12</v>
      </c>
      <c r="I218" s="18">
        <v>2</v>
      </c>
      <c r="J218" s="20">
        <v>3</v>
      </c>
      <c r="K218" s="55" t="s">
        <v>12</v>
      </c>
      <c r="L218" s="20">
        <v>3</v>
      </c>
      <c r="M218" s="36"/>
    </row>
    <row r="219" spans="1:49" ht="18" customHeight="1" x14ac:dyDescent="0.2">
      <c r="B219" s="45" t="s">
        <v>65</v>
      </c>
      <c r="C219" s="28"/>
      <c r="D219" s="8">
        <f t="shared" si="26"/>
        <v>1</v>
      </c>
      <c r="E219" s="21">
        <v>1</v>
      </c>
      <c r="F219" s="55" t="s">
        <v>12</v>
      </c>
      <c r="G219" s="55" t="s">
        <v>12</v>
      </c>
      <c r="H219" s="55" t="s">
        <v>12</v>
      </c>
      <c r="I219" s="55" t="s">
        <v>12</v>
      </c>
      <c r="J219" s="55" t="s">
        <v>12</v>
      </c>
      <c r="K219" s="55" t="s">
        <v>12</v>
      </c>
      <c r="L219" s="65" t="s">
        <v>12</v>
      </c>
      <c r="M219" s="36"/>
    </row>
    <row r="220" spans="1:49" ht="18" customHeight="1" x14ac:dyDescent="0.2">
      <c r="B220" s="45" t="s">
        <v>66</v>
      </c>
      <c r="C220" s="28"/>
      <c r="D220" s="8">
        <f t="shared" si="26"/>
        <v>1</v>
      </c>
      <c r="E220" s="21">
        <v>1</v>
      </c>
      <c r="F220" s="55" t="s">
        <v>12</v>
      </c>
      <c r="G220" s="55" t="s">
        <v>12</v>
      </c>
      <c r="H220" s="55" t="s">
        <v>12</v>
      </c>
      <c r="I220" s="55" t="s">
        <v>12</v>
      </c>
      <c r="J220" s="55" t="s">
        <v>12</v>
      </c>
      <c r="K220" s="55" t="s">
        <v>12</v>
      </c>
      <c r="L220" s="65" t="s">
        <v>12</v>
      </c>
      <c r="M220" s="36"/>
    </row>
    <row r="221" spans="1:49" ht="18" customHeight="1" x14ac:dyDescent="0.2">
      <c r="B221" s="45" t="s">
        <v>67</v>
      </c>
      <c r="C221" s="27"/>
      <c r="D221" s="8">
        <f t="shared" si="26"/>
        <v>601</v>
      </c>
      <c r="E221" s="21">
        <v>351</v>
      </c>
      <c r="F221" s="18">
        <v>149</v>
      </c>
      <c r="G221" s="18">
        <v>1</v>
      </c>
      <c r="H221" s="15">
        <v>2</v>
      </c>
      <c r="I221" s="18">
        <v>1</v>
      </c>
      <c r="J221" s="20">
        <v>79</v>
      </c>
      <c r="K221" s="55" t="s">
        <v>12</v>
      </c>
      <c r="L221" s="74">
        <v>18</v>
      </c>
      <c r="M221" s="36"/>
    </row>
    <row r="222" spans="1:49" ht="18" customHeight="1" x14ac:dyDescent="0.2">
      <c r="B222" s="45" t="s">
        <v>17</v>
      </c>
      <c r="C222" s="28"/>
      <c r="D222" s="8">
        <f t="shared" si="26"/>
        <v>1</v>
      </c>
      <c r="E222" s="21">
        <v>1</v>
      </c>
      <c r="F222" s="55" t="s">
        <v>12</v>
      </c>
      <c r="G222" s="55" t="s">
        <v>12</v>
      </c>
      <c r="H222" s="55" t="s">
        <v>12</v>
      </c>
      <c r="I222" s="55" t="s">
        <v>12</v>
      </c>
      <c r="J222" s="55" t="s">
        <v>12</v>
      </c>
      <c r="K222" s="55" t="s">
        <v>12</v>
      </c>
      <c r="L222" s="65" t="s">
        <v>12</v>
      </c>
      <c r="M222" s="36"/>
    </row>
    <row r="223" spans="1:49" ht="20.25" customHeight="1" x14ac:dyDescent="0.2">
      <c r="A223" s="45" t="s">
        <v>68</v>
      </c>
      <c r="C223" s="30"/>
      <c r="D223" s="8">
        <f t="shared" si="26"/>
        <v>938</v>
      </c>
      <c r="E223" s="8">
        <f>SUM(E224:E229,E230:E232)</f>
        <v>760</v>
      </c>
      <c r="F223" s="8">
        <f>SUM(F224:F229,F230:F232)</f>
        <v>130</v>
      </c>
      <c r="G223" s="8">
        <f>SUM(G224:G232)</f>
        <v>1</v>
      </c>
      <c r="H223" s="8">
        <f>SUM(H224:H229,H230:H232)</f>
        <v>2</v>
      </c>
      <c r="I223" s="8">
        <f>SUM(I224:I229,I230:I232)</f>
        <v>1</v>
      </c>
      <c r="J223" s="8">
        <f>SUM(J224:J229,J230:J232)</f>
        <v>33</v>
      </c>
      <c r="K223" s="8">
        <f>SUM(K224:K229,K230:K232)</f>
        <v>5</v>
      </c>
      <c r="L223" s="9">
        <f>SUM(L224:L229,L230:L232)</f>
        <v>6</v>
      </c>
      <c r="M223" s="36"/>
    </row>
    <row r="224" spans="1:49" ht="18" customHeight="1" x14ac:dyDescent="0.2">
      <c r="B224" s="45" t="s">
        <v>69</v>
      </c>
      <c r="C224" s="28"/>
      <c r="D224" s="8">
        <f t="shared" si="26"/>
        <v>206</v>
      </c>
      <c r="E224" s="21">
        <v>159</v>
      </c>
      <c r="F224" s="18">
        <v>38</v>
      </c>
      <c r="G224" s="55" t="s">
        <v>12</v>
      </c>
      <c r="H224" s="15">
        <v>1</v>
      </c>
      <c r="I224" s="55" t="s">
        <v>12</v>
      </c>
      <c r="J224" s="20">
        <v>5</v>
      </c>
      <c r="K224" s="20">
        <v>2</v>
      </c>
      <c r="L224" s="20">
        <v>1</v>
      </c>
      <c r="M224" s="36"/>
    </row>
    <row r="225" spans="1:13" ht="18" customHeight="1" x14ac:dyDescent="0.2">
      <c r="B225" s="45" t="s">
        <v>70</v>
      </c>
      <c r="C225" s="28"/>
      <c r="D225" s="8">
        <f t="shared" si="26"/>
        <v>5</v>
      </c>
      <c r="E225" s="21">
        <v>3</v>
      </c>
      <c r="F225" s="18">
        <v>1</v>
      </c>
      <c r="G225" s="55" t="s">
        <v>12</v>
      </c>
      <c r="H225" s="55" t="s">
        <v>12</v>
      </c>
      <c r="I225" s="55" t="s">
        <v>12</v>
      </c>
      <c r="J225" s="55" t="s">
        <v>12</v>
      </c>
      <c r="K225" s="55" t="s">
        <v>12</v>
      </c>
      <c r="L225" s="19">
        <v>1</v>
      </c>
      <c r="M225" s="36"/>
    </row>
    <row r="226" spans="1:13" ht="18" customHeight="1" x14ac:dyDescent="0.2">
      <c r="B226" s="45" t="s">
        <v>71</v>
      </c>
      <c r="C226" s="28"/>
      <c r="D226" s="8">
        <f t="shared" si="26"/>
        <v>29</v>
      </c>
      <c r="E226" s="21">
        <v>20</v>
      </c>
      <c r="F226" s="15">
        <v>5</v>
      </c>
      <c r="G226" s="55" t="s">
        <v>12</v>
      </c>
      <c r="H226" s="55" t="s">
        <v>12</v>
      </c>
      <c r="I226" s="55" t="s">
        <v>12</v>
      </c>
      <c r="J226" s="19">
        <v>3</v>
      </c>
      <c r="K226" s="19">
        <v>1</v>
      </c>
      <c r="L226" s="65" t="s">
        <v>12</v>
      </c>
      <c r="M226" s="36"/>
    </row>
    <row r="227" spans="1:13" ht="18" customHeight="1" x14ac:dyDescent="0.2">
      <c r="B227" s="45" t="s">
        <v>72</v>
      </c>
      <c r="C227" s="28"/>
      <c r="D227" s="8">
        <f t="shared" si="26"/>
        <v>123</v>
      </c>
      <c r="E227" s="21">
        <v>99</v>
      </c>
      <c r="F227" s="18">
        <v>20</v>
      </c>
      <c r="G227" s="55" t="s">
        <v>12</v>
      </c>
      <c r="H227" s="55" t="s">
        <v>12</v>
      </c>
      <c r="I227" s="15">
        <v>1</v>
      </c>
      <c r="J227" s="19">
        <v>2</v>
      </c>
      <c r="K227" s="55" t="s">
        <v>12</v>
      </c>
      <c r="L227" s="19">
        <v>1</v>
      </c>
      <c r="M227" s="36"/>
    </row>
    <row r="228" spans="1:13" ht="18" customHeight="1" x14ac:dyDescent="0.2">
      <c r="B228" s="45" t="s">
        <v>73</v>
      </c>
      <c r="C228" s="28"/>
      <c r="D228" s="8">
        <f t="shared" si="26"/>
        <v>3</v>
      </c>
      <c r="E228" s="21">
        <v>3</v>
      </c>
      <c r="F228" s="55" t="s">
        <v>12</v>
      </c>
      <c r="G228" s="55" t="s">
        <v>12</v>
      </c>
      <c r="H228" s="55" t="s">
        <v>12</v>
      </c>
      <c r="I228" s="55" t="s">
        <v>12</v>
      </c>
      <c r="J228" s="55" t="s">
        <v>12</v>
      </c>
      <c r="K228" s="55" t="s">
        <v>12</v>
      </c>
      <c r="L228" s="65" t="s">
        <v>12</v>
      </c>
      <c r="M228" s="36"/>
    </row>
    <row r="229" spans="1:13" ht="18" customHeight="1" x14ac:dyDescent="0.2">
      <c r="B229" s="45" t="s">
        <v>74</v>
      </c>
      <c r="C229" s="28"/>
      <c r="D229" s="8">
        <f t="shared" si="26"/>
        <v>2</v>
      </c>
      <c r="E229" s="14">
        <v>1</v>
      </c>
      <c r="F229" s="55" t="s">
        <v>12</v>
      </c>
      <c r="G229" s="55" t="s">
        <v>12</v>
      </c>
      <c r="H229" s="55" t="s">
        <v>12</v>
      </c>
      <c r="I229" s="55" t="s">
        <v>12</v>
      </c>
      <c r="J229" s="19">
        <v>1</v>
      </c>
      <c r="K229" s="55" t="s">
        <v>12</v>
      </c>
      <c r="L229" s="65" t="s">
        <v>12</v>
      </c>
      <c r="M229" s="36"/>
    </row>
    <row r="230" spans="1:13" ht="18" customHeight="1" x14ac:dyDescent="0.2">
      <c r="B230" s="45" t="s">
        <v>75</v>
      </c>
      <c r="C230" s="28"/>
      <c r="D230" s="8">
        <f t="shared" si="26"/>
        <v>15</v>
      </c>
      <c r="E230" s="21">
        <v>13</v>
      </c>
      <c r="F230" s="18">
        <v>2</v>
      </c>
      <c r="G230" s="55" t="s">
        <v>12</v>
      </c>
      <c r="H230" s="55" t="s">
        <v>12</v>
      </c>
      <c r="I230" s="55" t="s">
        <v>12</v>
      </c>
      <c r="J230" s="55" t="s">
        <v>12</v>
      </c>
      <c r="K230" s="55" t="s">
        <v>12</v>
      </c>
      <c r="L230" s="65" t="s">
        <v>12</v>
      </c>
      <c r="M230" s="36"/>
    </row>
    <row r="231" spans="1:13" ht="18" customHeight="1" x14ac:dyDescent="0.2">
      <c r="B231" s="45" t="s">
        <v>76</v>
      </c>
      <c r="C231" s="28"/>
      <c r="D231" s="8">
        <f t="shared" si="26"/>
        <v>544</v>
      </c>
      <c r="E231" s="21">
        <v>454</v>
      </c>
      <c r="F231" s="18">
        <v>61</v>
      </c>
      <c r="G231" s="18">
        <v>1</v>
      </c>
      <c r="H231" s="15">
        <v>1</v>
      </c>
      <c r="I231" s="55" t="s">
        <v>12</v>
      </c>
      <c r="J231" s="20">
        <v>22</v>
      </c>
      <c r="K231" s="20">
        <v>2</v>
      </c>
      <c r="L231" s="19">
        <v>3</v>
      </c>
      <c r="M231" s="36"/>
    </row>
    <row r="232" spans="1:13" ht="18.75" customHeight="1" x14ac:dyDescent="0.2">
      <c r="B232" s="45" t="s">
        <v>17</v>
      </c>
      <c r="C232" s="28"/>
      <c r="D232" s="8">
        <f t="shared" si="26"/>
        <v>11</v>
      </c>
      <c r="E232" s="21">
        <v>8</v>
      </c>
      <c r="F232" s="18">
        <v>3</v>
      </c>
      <c r="G232" s="55" t="s">
        <v>12</v>
      </c>
      <c r="H232" s="55" t="s">
        <v>12</v>
      </c>
      <c r="I232" s="55" t="s">
        <v>12</v>
      </c>
      <c r="J232" s="55" t="s">
        <v>12</v>
      </c>
      <c r="K232" s="55" t="s">
        <v>12</v>
      </c>
      <c r="L232" s="65" t="s">
        <v>12</v>
      </c>
      <c r="M232" s="36"/>
    </row>
    <row r="233" spans="1:13" ht="19.5" customHeight="1" x14ac:dyDescent="0.2">
      <c r="A233" s="12" t="s">
        <v>149</v>
      </c>
      <c r="C233" s="30"/>
      <c r="D233" s="8">
        <f t="shared" si="26"/>
        <v>1</v>
      </c>
      <c r="E233" s="55" t="s">
        <v>12</v>
      </c>
      <c r="F233" s="55" t="s">
        <v>12</v>
      </c>
      <c r="G233" s="55" t="s">
        <v>12</v>
      </c>
      <c r="H233" s="55" t="s">
        <v>12</v>
      </c>
      <c r="I233" s="55" t="s">
        <v>12</v>
      </c>
      <c r="J233" s="55" t="s">
        <v>12</v>
      </c>
      <c r="K233" s="55" t="s">
        <v>12</v>
      </c>
      <c r="L233" s="19">
        <v>1</v>
      </c>
      <c r="M233" s="36"/>
    </row>
    <row r="234" spans="1:13" ht="20.25" customHeight="1" x14ac:dyDescent="0.2">
      <c r="A234" s="45" t="s">
        <v>77</v>
      </c>
      <c r="C234" s="36"/>
      <c r="D234" s="8">
        <f t="shared" si="26"/>
        <v>688</v>
      </c>
      <c r="E234" s="8">
        <f>SUM(E235:E244)</f>
        <v>516</v>
      </c>
      <c r="F234" s="7">
        <f>SUM(F235:F244)</f>
        <v>127</v>
      </c>
      <c r="G234" s="8" t="s">
        <v>12</v>
      </c>
      <c r="H234" s="7">
        <f t="shared" ref="H234:J234" si="28">SUM(H235:H244)</f>
        <v>1</v>
      </c>
      <c r="I234" s="7">
        <f t="shared" si="28"/>
        <v>4</v>
      </c>
      <c r="J234" s="7">
        <f t="shared" si="28"/>
        <v>37</v>
      </c>
      <c r="K234" s="23" t="s">
        <v>12</v>
      </c>
      <c r="L234" s="23">
        <f>SUM(L235:L244)</f>
        <v>3</v>
      </c>
      <c r="M234" s="36"/>
    </row>
    <row r="235" spans="1:13" ht="18.75" customHeight="1" x14ac:dyDescent="0.2">
      <c r="B235" s="45" t="s">
        <v>127</v>
      </c>
      <c r="C235" s="31"/>
      <c r="D235" s="8">
        <f t="shared" ref="D235" si="29">SUM(E235:L235)</f>
        <v>1</v>
      </c>
      <c r="E235" s="17">
        <v>1</v>
      </c>
      <c r="F235" s="55" t="s">
        <v>12</v>
      </c>
      <c r="G235" s="55" t="s">
        <v>12</v>
      </c>
      <c r="H235" s="55" t="s">
        <v>12</v>
      </c>
      <c r="I235" s="55" t="s">
        <v>12</v>
      </c>
      <c r="J235" s="55" t="s">
        <v>12</v>
      </c>
      <c r="K235" s="55" t="s">
        <v>12</v>
      </c>
      <c r="L235" s="65" t="s">
        <v>12</v>
      </c>
      <c r="M235" s="36"/>
    </row>
    <row r="236" spans="1:13" ht="18" customHeight="1" x14ac:dyDescent="0.2">
      <c r="B236" s="45" t="s">
        <v>79</v>
      </c>
      <c r="C236" s="28"/>
      <c r="D236" s="8">
        <f t="shared" ref="D236:D266" si="30">SUM(E236:L236)</f>
        <v>19</v>
      </c>
      <c r="E236" s="21">
        <v>18</v>
      </c>
      <c r="F236" s="55" t="s">
        <v>12</v>
      </c>
      <c r="G236" s="55" t="s">
        <v>12</v>
      </c>
      <c r="H236" s="55" t="s">
        <v>12</v>
      </c>
      <c r="I236" s="55" t="s">
        <v>12</v>
      </c>
      <c r="J236" s="20">
        <v>1</v>
      </c>
      <c r="K236" s="55" t="s">
        <v>12</v>
      </c>
      <c r="L236" s="65" t="s">
        <v>12</v>
      </c>
      <c r="M236" s="51"/>
    </row>
    <row r="237" spans="1:13" ht="18" customHeight="1" x14ac:dyDescent="0.2">
      <c r="B237" s="45" t="s">
        <v>80</v>
      </c>
      <c r="C237" s="27"/>
      <c r="D237" s="8">
        <f t="shared" si="30"/>
        <v>230</v>
      </c>
      <c r="E237" s="17">
        <v>214</v>
      </c>
      <c r="F237" s="15">
        <v>7</v>
      </c>
      <c r="G237" s="55" t="s">
        <v>12</v>
      </c>
      <c r="H237" s="55" t="s">
        <v>12</v>
      </c>
      <c r="I237" s="55" t="s">
        <v>12</v>
      </c>
      <c r="J237" s="20">
        <v>7</v>
      </c>
      <c r="K237" s="55" t="s">
        <v>12</v>
      </c>
      <c r="L237" s="20">
        <v>2</v>
      </c>
      <c r="M237" s="51"/>
    </row>
    <row r="238" spans="1:13" ht="18" customHeight="1" x14ac:dyDescent="0.2">
      <c r="B238" s="45" t="s">
        <v>81</v>
      </c>
      <c r="C238" s="32"/>
      <c r="D238" s="8">
        <f t="shared" si="30"/>
        <v>28</v>
      </c>
      <c r="E238" s="17">
        <v>18</v>
      </c>
      <c r="F238" s="18">
        <v>8</v>
      </c>
      <c r="G238" s="55" t="s">
        <v>12</v>
      </c>
      <c r="H238" s="18">
        <v>1</v>
      </c>
      <c r="I238" s="55" t="s">
        <v>12</v>
      </c>
      <c r="J238" s="20">
        <v>1</v>
      </c>
      <c r="K238" s="55" t="s">
        <v>12</v>
      </c>
      <c r="L238" s="65" t="s">
        <v>12</v>
      </c>
      <c r="M238" s="51"/>
    </row>
    <row r="239" spans="1:13" ht="18" customHeight="1" x14ac:dyDescent="0.2">
      <c r="B239" s="45" t="s">
        <v>82</v>
      </c>
      <c r="C239" s="27"/>
      <c r="D239" s="8">
        <f t="shared" si="30"/>
        <v>241</v>
      </c>
      <c r="E239" s="21">
        <v>141</v>
      </c>
      <c r="F239" s="18">
        <v>82</v>
      </c>
      <c r="G239" s="55" t="s">
        <v>12</v>
      </c>
      <c r="H239" s="55" t="s">
        <v>12</v>
      </c>
      <c r="I239" s="18">
        <v>4</v>
      </c>
      <c r="J239" s="20">
        <v>14</v>
      </c>
      <c r="K239" s="55" t="s">
        <v>12</v>
      </c>
      <c r="L239" s="74" t="s">
        <v>12</v>
      </c>
      <c r="M239" s="51"/>
    </row>
    <row r="240" spans="1:13" ht="18" customHeight="1" x14ac:dyDescent="0.2">
      <c r="B240" s="45" t="s">
        <v>83</v>
      </c>
      <c r="C240" s="27"/>
      <c r="D240" s="8">
        <f t="shared" si="30"/>
        <v>17</v>
      </c>
      <c r="E240" s="17">
        <v>10</v>
      </c>
      <c r="F240" s="18">
        <v>7</v>
      </c>
      <c r="G240" s="55" t="s">
        <v>12</v>
      </c>
      <c r="H240" s="55" t="s">
        <v>12</v>
      </c>
      <c r="I240" s="55" t="s">
        <v>12</v>
      </c>
      <c r="J240" s="55" t="s">
        <v>12</v>
      </c>
      <c r="K240" s="55" t="s">
        <v>12</v>
      </c>
      <c r="L240" s="65" t="s">
        <v>12</v>
      </c>
      <c r="M240" s="51"/>
    </row>
    <row r="241" spans="1:13" ht="18" customHeight="1" x14ac:dyDescent="0.2">
      <c r="B241" s="45" t="s">
        <v>84</v>
      </c>
      <c r="C241" s="27"/>
      <c r="D241" s="8">
        <f t="shared" si="30"/>
        <v>120</v>
      </c>
      <c r="E241" s="21">
        <v>91</v>
      </c>
      <c r="F241" s="18">
        <v>16</v>
      </c>
      <c r="G241" s="55" t="s">
        <v>12</v>
      </c>
      <c r="H241" s="55" t="s">
        <v>12</v>
      </c>
      <c r="I241" s="55" t="s">
        <v>12</v>
      </c>
      <c r="J241" s="20">
        <v>12</v>
      </c>
      <c r="K241" s="55" t="s">
        <v>12</v>
      </c>
      <c r="L241" s="20">
        <v>1</v>
      </c>
      <c r="M241" s="51"/>
    </row>
    <row r="242" spans="1:13" ht="18" customHeight="1" x14ac:dyDescent="0.2">
      <c r="B242" s="45" t="s">
        <v>128</v>
      </c>
      <c r="C242" s="27"/>
      <c r="D242" s="8">
        <f t="shared" si="30"/>
        <v>1</v>
      </c>
      <c r="E242" s="21">
        <v>1</v>
      </c>
      <c r="F242" s="55" t="s">
        <v>12</v>
      </c>
      <c r="G242" s="55" t="s">
        <v>12</v>
      </c>
      <c r="H242" s="55" t="s">
        <v>12</v>
      </c>
      <c r="I242" s="55" t="s">
        <v>12</v>
      </c>
      <c r="J242" s="55" t="s">
        <v>12</v>
      </c>
      <c r="K242" s="55" t="s">
        <v>12</v>
      </c>
      <c r="L242" s="65" t="s">
        <v>12</v>
      </c>
      <c r="M242" s="51"/>
    </row>
    <row r="243" spans="1:13" ht="18" customHeight="1" x14ac:dyDescent="0.2">
      <c r="B243" s="45" t="s">
        <v>85</v>
      </c>
      <c r="C243" s="27"/>
      <c r="D243" s="8">
        <f t="shared" si="30"/>
        <v>26</v>
      </c>
      <c r="E243" s="21">
        <v>18</v>
      </c>
      <c r="F243" s="18">
        <v>6</v>
      </c>
      <c r="G243" s="55" t="s">
        <v>12</v>
      </c>
      <c r="H243" s="55" t="s">
        <v>12</v>
      </c>
      <c r="I243" s="55" t="s">
        <v>12</v>
      </c>
      <c r="J243" s="20">
        <v>2</v>
      </c>
      <c r="K243" s="55" t="s">
        <v>12</v>
      </c>
      <c r="L243" s="65" t="s">
        <v>12</v>
      </c>
      <c r="M243" s="51"/>
    </row>
    <row r="244" spans="1:13" ht="18.75" customHeight="1" x14ac:dyDescent="0.2">
      <c r="B244" s="45" t="s">
        <v>17</v>
      </c>
      <c r="C244" s="32"/>
      <c r="D244" s="8">
        <f t="shared" si="30"/>
        <v>5</v>
      </c>
      <c r="E244" s="21">
        <v>4</v>
      </c>
      <c r="F244" s="18">
        <v>1</v>
      </c>
      <c r="G244" s="55" t="s">
        <v>12</v>
      </c>
      <c r="H244" s="55" t="s">
        <v>12</v>
      </c>
      <c r="I244" s="55" t="s">
        <v>12</v>
      </c>
      <c r="J244" s="55" t="s">
        <v>12</v>
      </c>
      <c r="K244" s="55" t="s">
        <v>12</v>
      </c>
      <c r="L244" s="65" t="s">
        <v>12</v>
      </c>
      <c r="M244" s="51"/>
    </row>
    <row r="245" spans="1:13" ht="20.25" customHeight="1" x14ac:dyDescent="0.2">
      <c r="A245" s="45" t="s">
        <v>86</v>
      </c>
      <c r="C245" s="36"/>
      <c r="D245" s="8">
        <f t="shared" si="30"/>
        <v>1338</v>
      </c>
      <c r="E245" s="8">
        <f>SUM(E246:E261)</f>
        <v>908</v>
      </c>
      <c r="F245" s="8">
        <f>SUM(F246:F261)</f>
        <v>261</v>
      </c>
      <c r="G245" s="8">
        <f t="shared" ref="G245:L245" si="31">SUM(G246:G261)</f>
        <v>2</v>
      </c>
      <c r="H245" s="8">
        <f t="shared" si="31"/>
        <v>1</v>
      </c>
      <c r="I245" s="8">
        <f t="shared" si="31"/>
        <v>1</v>
      </c>
      <c r="J245" s="8">
        <f t="shared" si="31"/>
        <v>144</v>
      </c>
      <c r="K245" s="8" t="s">
        <v>12</v>
      </c>
      <c r="L245" s="9">
        <f t="shared" si="31"/>
        <v>21</v>
      </c>
      <c r="M245" s="51"/>
    </row>
    <row r="246" spans="1:13" ht="18" customHeight="1" x14ac:dyDescent="0.2">
      <c r="B246" s="45" t="s">
        <v>87</v>
      </c>
      <c r="C246" s="33"/>
      <c r="D246" s="8">
        <f t="shared" si="30"/>
        <v>22</v>
      </c>
      <c r="E246" s="17">
        <v>17</v>
      </c>
      <c r="F246" s="18">
        <v>4</v>
      </c>
      <c r="G246" s="55" t="s">
        <v>12</v>
      </c>
      <c r="H246" s="55" t="s">
        <v>12</v>
      </c>
      <c r="I246" s="55" t="s">
        <v>12</v>
      </c>
      <c r="J246" s="20">
        <v>1</v>
      </c>
      <c r="K246" s="55" t="s">
        <v>12</v>
      </c>
      <c r="L246" s="65" t="s">
        <v>12</v>
      </c>
      <c r="M246" s="51"/>
    </row>
    <row r="247" spans="1:13" ht="18.75" customHeight="1" x14ac:dyDescent="0.2">
      <c r="B247" s="45" t="s">
        <v>88</v>
      </c>
      <c r="C247" s="2"/>
      <c r="D247" s="8">
        <f t="shared" si="30"/>
        <v>8</v>
      </c>
      <c r="E247" s="17">
        <v>3</v>
      </c>
      <c r="F247" s="18">
        <v>4</v>
      </c>
      <c r="G247" s="55" t="s">
        <v>12</v>
      </c>
      <c r="H247" s="55" t="s">
        <v>12</v>
      </c>
      <c r="I247" s="55" t="s">
        <v>12</v>
      </c>
      <c r="J247" s="55" t="s">
        <v>12</v>
      </c>
      <c r="K247" s="55" t="s">
        <v>12</v>
      </c>
      <c r="L247" s="19">
        <v>1</v>
      </c>
      <c r="M247" s="51"/>
    </row>
    <row r="248" spans="1:13" ht="18.75" customHeight="1" x14ac:dyDescent="0.2">
      <c r="B248" s="45" t="s">
        <v>89</v>
      </c>
      <c r="C248" s="34"/>
      <c r="D248" s="8">
        <f t="shared" si="30"/>
        <v>20</v>
      </c>
      <c r="E248" s="17">
        <v>13</v>
      </c>
      <c r="F248" s="18">
        <v>5</v>
      </c>
      <c r="G248" s="55" t="s">
        <v>12</v>
      </c>
      <c r="H248" s="55" t="s">
        <v>12</v>
      </c>
      <c r="I248" s="55" t="s">
        <v>12</v>
      </c>
      <c r="J248" s="20">
        <v>2</v>
      </c>
      <c r="K248" s="55" t="s">
        <v>12</v>
      </c>
      <c r="L248" s="65" t="s">
        <v>12</v>
      </c>
      <c r="M248" s="51"/>
    </row>
    <row r="249" spans="1:13" ht="18.75" customHeight="1" x14ac:dyDescent="0.2">
      <c r="B249" s="12" t="s">
        <v>161</v>
      </c>
      <c r="C249" s="31"/>
      <c r="D249" s="8">
        <f t="shared" si="30"/>
        <v>1</v>
      </c>
      <c r="E249" s="55" t="s">
        <v>12</v>
      </c>
      <c r="F249" s="18">
        <v>1</v>
      </c>
      <c r="G249" s="55" t="s">
        <v>12</v>
      </c>
      <c r="H249" s="55" t="s">
        <v>12</v>
      </c>
      <c r="I249" s="55" t="s">
        <v>12</v>
      </c>
      <c r="J249" s="55" t="s">
        <v>12</v>
      </c>
      <c r="K249" s="55" t="s">
        <v>12</v>
      </c>
      <c r="L249" s="65" t="s">
        <v>12</v>
      </c>
      <c r="M249" s="51"/>
    </row>
    <row r="250" spans="1:13" ht="18.75" customHeight="1" x14ac:dyDescent="0.2">
      <c r="B250" s="45" t="s">
        <v>90</v>
      </c>
      <c r="C250" s="31"/>
      <c r="D250" s="8">
        <f t="shared" si="30"/>
        <v>24</v>
      </c>
      <c r="E250" s="17">
        <v>13</v>
      </c>
      <c r="F250" s="18">
        <v>9</v>
      </c>
      <c r="G250" s="55" t="s">
        <v>12</v>
      </c>
      <c r="H250" s="55" t="s">
        <v>12</v>
      </c>
      <c r="I250" s="55" t="s">
        <v>12</v>
      </c>
      <c r="J250" s="20">
        <v>2</v>
      </c>
      <c r="K250" s="55" t="s">
        <v>12</v>
      </c>
      <c r="L250" s="65" t="s">
        <v>12</v>
      </c>
      <c r="M250" s="51"/>
    </row>
    <row r="251" spans="1:13" ht="18.75" customHeight="1" x14ac:dyDescent="0.2">
      <c r="B251" s="45" t="s">
        <v>91</v>
      </c>
      <c r="C251" s="31"/>
      <c r="D251" s="8">
        <f t="shared" si="30"/>
        <v>78</v>
      </c>
      <c r="E251" s="17">
        <v>44</v>
      </c>
      <c r="F251" s="18">
        <v>24</v>
      </c>
      <c r="G251" s="18">
        <v>1</v>
      </c>
      <c r="H251" s="55" t="s">
        <v>12</v>
      </c>
      <c r="I251" s="15">
        <v>1</v>
      </c>
      <c r="J251" s="20">
        <v>3</v>
      </c>
      <c r="K251" s="55" t="s">
        <v>12</v>
      </c>
      <c r="L251" s="20">
        <v>5</v>
      </c>
      <c r="M251" s="51"/>
    </row>
    <row r="252" spans="1:13" ht="18.75" customHeight="1" x14ac:dyDescent="0.2">
      <c r="B252" s="45" t="s">
        <v>92</v>
      </c>
      <c r="C252" s="31"/>
      <c r="D252" s="8">
        <f t="shared" si="30"/>
        <v>30</v>
      </c>
      <c r="E252" s="17">
        <v>22</v>
      </c>
      <c r="F252" s="18">
        <v>3</v>
      </c>
      <c r="G252" s="55" t="s">
        <v>12</v>
      </c>
      <c r="H252" s="55" t="s">
        <v>12</v>
      </c>
      <c r="I252" s="55" t="s">
        <v>12</v>
      </c>
      <c r="J252" s="20">
        <v>5</v>
      </c>
      <c r="K252" s="55" t="s">
        <v>12</v>
      </c>
      <c r="L252" s="65" t="s">
        <v>12</v>
      </c>
      <c r="M252" s="51"/>
    </row>
    <row r="253" spans="1:13" ht="18.75" customHeight="1" x14ac:dyDescent="0.2">
      <c r="B253" s="45" t="s">
        <v>93</v>
      </c>
      <c r="C253" s="3"/>
      <c r="D253" s="8">
        <f t="shared" si="30"/>
        <v>421</v>
      </c>
      <c r="E253" s="17">
        <v>228</v>
      </c>
      <c r="F253" s="18">
        <v>152</v>
      </c>
      <c r="G253" s="18">
        <v>1</v>
      </c>
      <c r="H253" s="55" t="s">
        <v>12</v>
      </c>
      <c r="I253" s="55" t="s">
        <v>12</v>
      </c>
      <c r="J253" s="20">
        <v>34</v>
      </c>
      <c r="K253" s="55" t="s">
        <v>12</v>
      </c>
      <c r="L253" s="20">
        <v>6</v>
      </c>
      <c r="M253" s="51"/>
    </row>
    <row r="254" spans="1:13" ht="18" customHeight="1" x14ac:dyDescent="0.2">
      <c r="B254" s="45" t="s">
        <v>94</v>
      </c>
      <c r="C254" s="31"/>
      <c r="D254" s="8">
        <f t="shared" si="30"/>
        <v>2</v>
      </c>
      <c r="E254" s="21">
        <v>2</v>
      </c>
      <c r="F254" s="55" t="s">
        <v>12</v>
      </c>
      <c r="G254" s="55" t="s">
        <v>12</v>
      </c>
      <c r="H254" s="55" t="s">
        <v>12</v>
      </c>
      <c r="I254" s="55" t="s">
        <v>12</v>
      </c>
      <c r="J254" s="55" t="s">
        <v>12</v>
      </c>
      <c r="K254" s="55" t="s">
        <v>12</v>
      </c>
      <c r="L254" s="65" t="s">
        <v>12</v>
      </c>
      <c r="M254" s="51"/>
    </row>
    <row r="255" spans="1:13" ht="18" customHeight="1" x14ac:dyDescent="0.2">
      <c r="B255" s="45" t="s">
        <v>95</v>
      </c>
      <c r="C255" s="31"/>
      <c r="D255" s="8">
        <f t="shared" si="30"/>
        <v>2</v>
      </c>
      <c r="E255" s="17">
        <v>2</v>
      </c>
      <c r="F255" s="55" t="s">
        <v>12</v>
      </c>
      <c r="G255" s="55" t="s">
        <v>12</v>
      </c>
      <c r="H255" s="55" t="s">
        <v>12</v>
      </c>
      <c r="I255" s="55" t="s">
        <v>12</v>
      </c>
      <c r="J255" s="55" t="s">
        <v>12</v>
      </c>
      <c r="K255" s="55" t="s">
        <v>12</v>
      </c>
      <c r="L255" s="65" t="s">
        <v>12</v>
      </c>
      <c r="M255" s="51"/>
    </row>
    <row r="256" spans="1:13" ht="18" customHeight="1" x14ac:dyDescent="0.2">
      <c r="B256" s="45" t="s">
        <v>96</v>
      </c>
      <c r="C256" s="31"/>
      <c r="D256" s="8">
        <f t="shared" si="30"/>
        <v>676</v>
      </c>
      <c r="E256" s="17">
        <v>533</v>
      </c>
      <c r="F256" s="18">
        <v>50</v>
      </c>
      <c r="G256" s="55" t="s">
        <v>12</v>
      </c>
      <c r="H256" s="18">
        <v>1</v>
      </c>
      <c r="I256" s="55" t="s">
        <v>12</v>
      </c>
      <c r="J256" s="20">
        <v>85</v>
      </c>
      <c r="K256" s="55" t="s">
        <v>12</v>
      </c>
      <c r="L256" s="19">
        <v>7</v>
      </c>
      <c r="M256" s="51"/>
    </row>
    <row r="257" spans="1:13" ht="18" customHeight="1" x14ac:dyDescent="0.2">
      <c r="B257" s="45" t="s">
        <v>97</v>
      </c>
      <c r="C257" s="31"/>
      <c r="D257" s="8">
        <f t="shared" si="30"/>
        <v>9</v>
      </c>
      <c r="E257" s="17">
        <v>5</v>
      </c>
      <c r="F257" s="15">
        <v>1</v>
      </c>
      <c r="G257" s="55" t="s">
        <v>12</v>
      </c>
      <c r="H257" s="55" t="s">
        <v>12</v>
      </c>
      <c r="I257" s="55" t="s">
        <v>12</v>
      </c>
      <c r="J257" s="20">
        <v>3</v>
      </c>
      <c r="K257" s="55" t="s">
        <v>12</v>
      </c>
      <c r="L257" s="65" t="s">
        <v>12</v>
      </c>
      <c r="M257" s="51"/>
    </row>
    <row r="258" spans="1:13" ht="18" customHeight="1" x14ac:dyDescent="0.2">
      <c r="B258" s="45" t="s">
        <v>98</v>
      </c>
      <c r="C258" s="31"/>
      <c r="D258" s="8">
        <f t="shared" si="30"/>
        <v>1</v>
      </c>
      <c r="E258" s="17">
        <v>1</v>
      </c>
      <c r="F258" s="55" t="s">
        <v>12</v>
      </c>
      <c r="G258" s="55" t="s">
        <v>12</v>
      </c>
      <c r="H258" s="55" t="s">
        <v>12</v>
      </c>
      <c r="I258" s="55" t="s">
        <v>12</v>
      </c>
      <c r="J258" s="55" t="s">
        <v>12</v>
      </c>
      <c r="K258" s="55" t="s">
        <v>12</v>
      </c>
      <c r="L258" s="65" t="s">
        <v>12</v>
      </c>
      <c r="M258" s="51"/>
    </row>
    <row r="259" spans="1:13" ht="18" customHeight="1" x14ac:dyDescent="0.2">
      <c r="B259" s="45" t="s">
        <v>99</v>
      </c>
      <c r="C259" s="31"/>
      <c r="D259" s="8">
        <f t="shared" si="30"/>
        <v>21</v>
      </c>
      <c r="E259" s="17">
        <v>14</v>
      </c>
      <c r="F259" s="18">
        <v>6</v>
      </c>
      <c r="G259" s="55" t="s">
        <v>12</v>
      </c>
      <c r="H259" s="55" t="s">
        <v>12</v>
      </c>
      <c r="I259" s="55" t="s">
        <v>12</v>
      </c>
      <c r="J259" s="20">
        <v>1</v>
      </c>
      <c r="K259" s="55" t="s">
        <v>12</v>
      </c>
      <c r="L259" s="65" t="s">
        <v>12</v>
      </c>
      <c r="M259" s="51"/>
    </row>
    <row r="260" spans="1:13" ht="18" customHeight="1" x14ac:dyDescent="0.2">
      <c r="B260" s="45" t="s">
        <v>100</v>
      </c>
      <c r="C260" s="35"/>
      <c r="D260" s="8">
        <f t="shared" si="30"/>
        <v>18</v>
      </c>
      <c r="E260" s="17">
        <v>8</v>
      </c>
      <c r="F260" s="18">
        <v>2</v>
      </c>
      <c r="G260" s="55" t="s">
        <v>12</v>
      </c>
      <c r="H260" s="55" t="s">
        <v>12</v>
      </c>
      <c r="I260" s="55" t="s">
        <v>12</v>
      </c>
      <c r="J260" s="20">
        <v>8</v>
      </c>
      <c r="K260" s="55" t="s">
        <v>12</v>
      </c>
      <c r="L260" s="65" t="s">
        <v>12</v>
      </c>
      <c r="M260" s="51"/>
    </row>
    <row r="261" spans="1:13" ht="18.75" customHeight="1" x14ac:dyDescent="0.2">
      <c r="B261" s="12" t="s">
        <v>17</v>
      </c>
      <c r="C261" s="36"/>
      <c r="D261" s="8">
        <f t="shared" si="30"/>
        <v>5</v>
      </c>
      <c r="E261" s="17">
        <v>3</v>
      </c>
      <c r="F261" s="55" t="s">
        <v>12</v>
      </c>
      <c r="G261" s="55" t="s">
        <v>12</v>
      </c>
      <c r="H261" s="55" t="s">
        <v>12</v>
      </c>
      <c r="I261" s="55" t="s">
        <v>12</v>
      </c>
      <c r="J261" s="55" t="s">
        <v>12</v>
      </c>
      <c r="K261" s="55" t="s">
        <v>12</v>
      </c>
      <c r="L261" s="20">
        <v>2</v>
      </c>
      <c r="M261" s="51"/>
    </row>
    <row r="262" spans="1:13" ht="18.75" customHeight="1" x14ac:dyDescent="0.2">
      <c r="A262" s="45" t="s">
        <v>101</v>
      </c>
      <c r="C262" s="36"/>
      <c r="D262" s="8">
        <f t="shared" si="30"/>
        <v>51</v>
      </c>
      <c r="E262" s="8">
        <f>SUM(E263:E268)</f>
        <v>20</v>
      </c>
      <c r="F262" s="8">
        <f>SUM(F263:F268)</f>
        <v>31</v>
      </c>
      <c r="G262" s="8" t="s">
        <v>12</v>
      </c>
      <c r="H262" s="8" t="s">
        <v>12</v>
      </c>
      <c r="I262" s="8" t="s">
        <v>12</v>
      </c>
      <c r="J262" s="8" t="s">
        <v>12</v>
      </c>
      <c r="K262" s="8" t="s">
        <v>12</v>
      </c>
      <c r="L262" s="9" t="s">
        <v>12</v>
      </c>
      <c r="M262" s="51"/>
    </row>
    <row r="263" spans="1:13" ht="18" customHeight="1" x14ac:dyDescent="0.2">
      <c r="B263" s="45" t="s">
        <v>139</v>
      </c>
      <c r="C263" s="36"/>
      <c r="D263" s="8">
        <f t="shared" si="30"/>
        <v>5</v>
      </c>
      <c r="E263" s="14">
        <v>3</v>
      </c>
      <c r="F263" s="15">
        <v>2</v>
      </c>
      <c r="G263" s="55" t="s">
        <v>12</v>
      </c>
      <c r="H263" s="55" t="s">
        <v>12</v>
      </c>
      <c r="I263" s="55" t="s">
        <v>12</v>
      </c>
      <c r="J263" s="55" t="s">
        <v>12</v>
      </c>
      <c r="K263" s="55" t="s">
        <v>12</v>
      </c>
      <c r="L263" s="65" t="s">
        <v>12</v>
      </c>
      <c r="M263" s="51"/>
    </row>
    <row r="264" spans="1:13" ht="18.75" customHeight="1" x14ac:dyDescent="0.2">
      <c r="B264" s="12" t="s">
        <v>102</v>
      </c>
      <c r="C264" s="36"/>
      <c r="D264" s="8">
        <f>SUM(E264:L264)</f>
        <v>1</v>
      </c>
      <c r="E264" s="14">
        <v>1</v>
      </c>
      <c r="F264" s="55" t="s">
        <v>12</v>
      </c>
      <c r="G264" s="55" t="s">
        <v>12</v>
      </c>
      <c r="H264" s="55" t="s">
        <v>12</v>
      </c>
      <c r="I264" s="55" t="s">
        <v>12</v>
      </c>
      <c r="J264" s="55" t="s">
        <v>12</v>
      </c>
      <c r="K264" s="55" t="s">
        <v>12</v>
      </c>
      <c r="L264" s="65" t="s">
        <v>12</v>
      </c>
      <c r="M264" s="51"/>
    </row>
    <row r="265" spans="1:13" ht="14.25" customHeight="1" x14ac:dyDescent="0.2">
      <c r="A265" s="45" t="s">
        <v>147</v>
      </c>
      <c r="C265" s="36"/>
      <c r="D265" s="8"/>
      <c r="E265" s="14"/>
      <c r="F265" s="15"/>
      <c r="G265" s="55"/>
      <c r="H265" s="55"/>
      <c r="I265" s="55"/>
      <c r="J265" s="55"/>
      <c r="K265" s="55"/>
      <c r="L265" s="65"/>
      <c r="M265" s="51"/>
    </row>
    <row r="266" spans="1:13" ht="18.75" customHeight="1" x14ac:dyDescent="0.2">
      <c r="B266" s="45" t="s">
        <v>105</v>
      </c>
      <c r="C266" s="12"/>
      <c r="D266" s="8">
        <f t="shared" si="30"/>
        <v>30</v>
      </c>
      <c r="E266" s="21">
        <v>13</v>
      </c>
      <c r="F266" s="18">
        <v>17</v>
      </c>
      <c r="G266" s="55" t="s">
        <v>12</v>
      </c>
      <c r="H266" s="55" t="s">
        <v>12</v>
      </c>
      <c r="I266" s="55" t="s">
        <v>12</v>
      </c>
      <c r="J266" s="55" t="s">
        <v>12</v>
      </c>
      <c r="K266" s="55" t="s">
        <v>12</v>
      </c>
      <c r="L266" s="65" t="s">
        <v>12</v>
      </c>
      <c r="M266" s="51"/>
    </row>
    <row r="267" spans="1:13" ht="18.75" customHeight="1" x14ac:dyDescent="0.2">
      <c r="B267" s="45" t="s">
        <v>103</v>
      </c>
      <c r="C267" s="12"/>
      <c r="D267" s="8">
        <f t="shared" ref="D267:D286" si="32">SUM(E267:L267)</f>
        <v>14</v>
      </c>
      <c r="E267" s="21">
        <v>2</v>
      </c>
      <c r="F267" s="18">
        <v>12</v>
      </c>
      <c r="G267" s="55" t="s">
        <v>12</v>
      </c>
      <c r="H267" s="55" t="s">
        <v>12</v>
      </c>
      <c r="I267" s="55" t="s">
        <v>12</v>
      </c>
      <c r="J267" s="55" t="s">
        <v>12</v>
      </c>
      <c r="K267" s="55" t="s">
        <v>12</v>
      </c>
      <c r="L267" s="65" t="s">
        <v>12</v>
      </c>
      <c r="M267" s="51"/>
    </row>
    <row r="268" spans="1:13" ht="18.75" customHeight="1" x14ac:dyDescent="0.2">
      <c r="B268" s="45" t="s">
        <v>138</v>
      </c>
      <c r="C268" s="12"/>
      <c r="D268" s="8">
        <f t="shared" si="32"/>
        <v>1</v>
      </c>
      <c r="E268" s="21">
        <v>1</v>
      </c>
      <c r="F268" s="55" t="s">
        <v>12</v>
      </c>
      <c r="G268" s="55" t="s">
        <v>12</v>
      </c>
      <c r="H268" s="55" t="s">
        <v>12</v>
      </c>
      <c r="I268" s="55" t="s">
        <v>12</v>
      </c>
      <c r="J268" s="55" t="s">
        <v>12</v>
      </c>
      <c r="K268" s="55" t="s">
        <v>12</v>
      </c>
      <c r="L268" s="65" t="s">
        <v>12</v>
      </c>
      <c r="M268" s="51"/>
    </row>
    <row r="269" spans="1:13" ht="19.5" customHeight="1" x14ac:dyDescent="0.2">
      <c r="A269" s="45" t="s">
        <v>148</v>
      </c>
      <c r="C269" s="36"/>
      <c r="D269" s="8">
        <f t="shared" si="32"/>
        <v>33</v>
      </c>
      <c r="E269" s="7">
        <v>24</v>
      </c>
      <c r="F269" s="7">
        <v>6</v>
      </c>
      <c r="G269" s="8" t="s">
        <v>12</v>
      </c>
      <c r="H269" s="8" t="s">
        <v>12</v>
      </c>
      <c r="I269" s="8" t="s">
        <v>12</v>
      </c>
      <c r="J269" s="7">
        <v>3</v>
      </c>
      <c r="K269" s="8" t="s">
        <v>12</v>
      </c>
      <c r="L269" s="23" t="s">
        <v>12</v>
      </c>
      <c r="M269" s="51"/>
    </row>
    <row r="270" spans="1:13" ht="19.5" customHeight="1" x14ac:dyDescent="0.2">
      <c r="A270" s="45" t="s">
        <v>106</v>
      </c>
      <c r="C270" s="36"/>
      <c r="D270" s="8">
        <f t="shared" si="32"/>
        <v>20</v>
      </c>
      <c r="E270" s="14">
        <v>11</v>
      </c>
      <c r="F270" s="15">
        <v>5</v>
      </c>
      <c r="G270" s="55" t="s">
        <v>12</v>
      </c>
      <c r="H270" s="55" t="s">
        <v>12</v>
      </c>
      <c r="I270" s="18">
        <v>1</v>
      </c>
      <c r="J270" s="55" t="s">
        <v>12</v>
      </c>
      <c r="K270" s="55" t="s">
        <v>12</v>
      </c>
      <c r="L270" s="19">
        <v>3</v>
      </c>
      <c r="M270" s="51"/>
    </row>
    <row r="271" spans="1:13" ht="22.5" customHeight="1" x14ac:dyDescent="0.2">
      <c r="C271" s="44" t="s">
        <v>108</v>
      </c>
      <c r="D271" s="8">
        <f>SUM(E271:L271)</f>
        <v>815</v>
      </c>
      <c r="E271" s="7">
        <f t="shared" ref="E271:L271" si="33">SUM(E272,E276,E280,E285,E292,E304,E313,E318,E321,E328,E337,E340,E341)</f>
        <v>441</v>
      </c>
      <c r="F271" s="7">
        <f t="shared" si="33"/>
        <v>260</v>
      </c>
      <c r="G271" s="7">
        <f t="shared" si="33"/>
        <v>5</v>
      </c>
      <c r="H271" s="7">
        <f t="shared" si="33"/>
        <v>1</v>
      </c>
      <c r="I271" s="7">
        <f t="shared" si="33"/>
        <v>4</v>
      </c>
      <c r="J271" s="7">
        <f t="shared" si="33"/>
        <v>90</v>
      </c>
      <c r="K271" s="7">
        <f t="shared" si="33"/>
        <v>1</v>
      </c>
      <c r="L271" s="23">
        <f t="shared" si="33"/>
        <v>13</v>
      </c>
      <c r="M271" s="51"/>
    </row>
    <row r="272" spans="1:13" ht="19.5" customHeight="1" x14ac:dyDescent="0.2">
      <c r="A272" s="45" t="s">
        <v>13</v>
      </c>
      <c r="C272" s="37"/>
      <c r="D272" s="8">
        <f t="shared" si="32"/>
        <v>4</v>
      </c>
      <c r="E272" s="8">
        <f>SUM(E273:E275)</f>
        <v>1</v>
      </c>
      <c r="F272" s="8">
        <f>SUM(F273:F275)</f>
        <v>2</v>
      </c>
      <c r="G272" s="8" t="s">
        <v>12</v>
      </c>
      <c r="H272" s="8" t="s">
        <v>12</v>
      </c>
      <c r="I272" s="8" t="s">
        <v>12</v>
      </c>
      <c r="J272" s="8">
        <f>SUM(J273:J275)</f>
        <v>1</v>
      </c>
      <c r="K272" s="8" t="s">
        <v>12</v>
      </c>
      <c r="L272" s="9" t="s">
        <v>12</v>
      </c>
      <c r="M272" s="51"/>
    </row>
    <row r="273" spans="1:13" ht="18.95" customHeight="1" x14ac:dyDescent="0.2">
      <c r="B273" s="45" t="s">
        <v>119</v>
      </c>
      <c r="C273" s="37"/>
      <c r="D273" s="8">
        <f t="shared" si="32"/>
        <v>2</v>
      </c>
      <c r="E273" s="8">
        <v>1</v>
      </c>
      <c r="F273" s="8" t="s">
        <v>12</v>
      </c>
      <c r="G273" s="8" t="s">
        <v>12</v>
      </c>
      <c r="H273" s="8" t="s">
        <v>12</v>
      </c>
      <c r="I273" s="8" t="s">
        <v>12</v>
      </c>
      <c r="J273" s="9">
        <v>1</v>
      </c>
      <c r="K273" s="8" t="s">
        <v>12</v>
      </c>
      <c r="L273" s="9" t="s">
        <v>12</v>
      </c>
      <c r="M273" s="51"/>
    </row>
    <row r="274" spans="1:13" ht="18.95" customHeight="1" x14ac:dyDescent="0.2">
      <c r="B274" s="45" t="s">
        <v>15</v>
      </c>
      <c r="C274" s="27"/>
      <c r="D274" s="8">
        <f t="shared" si="32"/>
        <v>1</v>
      </c>
      <c r="E274" s="55" t="s">
        <v>12</v>
      </c>
      <c r="F274" s="18">
        <v>1</v>
      </c>
      <c r="G274" s="55" t="s">
        <v>12</v>
      </c>
      <c r="H274" s="55" t="s">
        <v>12</v>
      </c>
      <c r="I274" s="55" t="s">
        <v>12</v>
      </c>
      <c r="J274" s="55" t="s">
        <v>12</v>
      </c>
      <c r="K274" s="55" t="s">
        <v>12</v>
      </c>
      <c r="L274" s="65" t="s">
        <v>12</v>
      </c>
      <c r="M274" s="51"/>
    </row>
    <row r="275" spans="1:13" ht="18.95" customHeight="1" x14ac:dyDescent="0.2">
      <c r="B275" s="45" t="s">
        <v>16</v>
      </c>
      <c r="C275" s="29"/>
      <c r="D275" s="8">
        <f t="shared" si="32"/>
        <v>1</v>
      </c>
      <c r="E275" s="55" t="s">
        <v>12</v>
      </c>
      <c r="F275" s="21">
        <v>1</v>
      </c>
      <c r="G275" s="55" t="s">
        <v>12</v>
      </c>
      <c r="H275" s="55" t="s">
        <v>12</v>
      </c>
      <c r="I275" s="55" t="s">
        <v>12</v>
      </c>
      <c r="J275" s="55" t="s">
        <v>12</v>
      </c>
      <c r="K275" s="55" t="s">
        <v>12</v>
      </c>
      <c r="L275" s="65" t="s">
        <v>12</v>
      </c>
      <c r="M275" s="51"/>
    </row>
    <row r="276" spans="1:13" ht="19.5" customHeight="1" x14ac:dyDescent="0.2">
      <c r="A276" s="45" t="s">
        <v>18</v>
      </c>
      <c r="C276" s="37"/>
      <c r="D276" s="8">
        <f t="shared" si="32"/>
        <v>20</v>
      </c>
      <c r="E276" s="8">
        <f>SUM(E277:E279)</f>
        <v>13</v>
      </c>
      <c r="F276" s="8">
        <f>SUM(F277:F279)</f>
        <v>5</v>
      </c>
      <c r="G276" s="8" t="s">
        <v>12</v>
      </c>
      <c r="H276" s="8" t="s">
        <v>12</v>
      </c>
      <c r="I276" s="8" t="s">
        <v>12</v>
      </c>
      <c r="J276" s="8">
        <f>SUM(J277:J279)</f>
        <v>1</v>
      </c>
      <c r="K276" s="8" t="s">
        <v>12</v>
      </c>
      <c r="L276" s="9">
        <f>SUM(L277:L279)</f>
        <v>1</v>
      </c>
      <c r="M276" s="51"/>
    </row>
    <row r="277" spans="1:13" ht="18.95" customHeight="1" x14ac:dyDescent="0.2">
      <c r="B277" s="45" t="s">
        <v>20</v>
      </c>
      <c r="C277" s="38"/>
      <c r="D277" s="8">
        <f t="shared" si="32"/>
        <v>1</v>
      </c>
      <c r="E277" s="14">
        <v>1</v>
      </c>
      <c r="F277" s="55" t="s">
        <v>12</v>
      </c>
      <c r="G277" s="55" t="s">
        <v>12</v>
      </c>
      <c r="H277" s="55" t="s">
        <v>12</v>
      </c>
      <c r="I277" s="55" t="s">
        <v>12</v>
      </c>
      <c r="J277" s="55" t="s">
        <v>12</v>
      </c>
      <c r="K277" s="55" t="s">
        <v>12</v>
      </c>
      <c r="L277" s="65" t="s">
        <v>12</v>
      </c>
      <c r="M277" s="51"/>
    </row>
    <row r="278" spans="1:13" ht="18.95" customHeight="1" x14ac:dyDescent="0.2">
      <c r="B278" s="45" t="s">
        <v>22</v>
      </c>
      <c r="C278" s="35"/>
      <c r="D278" s="8">
        <f t="shared" si="32"/>
        <v>17</v>
      </c>
      <c r="E278" s="14">
        <v>12</v>
      </c>
      <c r="F278" s="18">
        <v>3</v>
      </c>
      <c r="G278" s="55" t="s">
        <v>12</v>
      </c>
      <c r="H278" s="55" t="s">
        <v>12</v>
      </c>
      <c r="I278" s="55" t="s">
        <v>12</v>
      </c>
      <c r="J278" s="19">
        <v>1</v>
      </c>
      <c r="K278" s="55" t="s">
        <v>12</v>
      </c>
      <c r="L278" s="19">
        <v>1</v>
      </c>
      <c r="M278" s="51"/>
    </row>
    <row r="279" spans="1:13" ht="18.95" customHeight="1" x14ac:dyDescent="0.2">
      <c r="B279" s="45" t="s">
        <v>17</v>
      </c>
      <c r="C279" s="35"/>
      <c r="D279" s="8">
        <f t="shared" si="32"/>
        <v>2</v>
      </c>
      <c r="E279" s="55" t="s">
        <v>12</v>
      </c>
      <c r="F279" s="18">
        <v>2</v>
      </c>
      <c r="G279" s="55" t="s">
        <v>12</v>
      </c>
      <c r="H279" s="55" t="s">
        <v>12</v>
      </c>
      <c r="I279" s="55" t="s">
        <v>12</v>
      </c>
      <c r="J279" s="55" t="s">
        <v>12</v>
      </c>
      <c r="K279" s="55" t="s">
        <v>12</v>
      </c>
      <c r="L279" s="65" t="s">
        <v>12</v>
      </c>
      <c r="M279" s="51"/>
    </row>
    <row r="280" spans="1:13" ht="19.5" customHeight="1" x14ac:dyDescent="0.2">
      <c r="A280" s="45" t="s">
        <v>23</v>
      </c>
      <c r="C280" s="36"/>
      <c r="D280" s="8">
        <f t="shared" si="32"/>
        <v>4</v>
      </c>
      <c r="E280" s="8">
        <f>SUM(E281:E284)</f>
        <v>4</v>
      </c>
      <c r="F280" s="8" t="s">
        <v>12</v>
      </c>
      <c r="G280" s="8" t="s">
        <v>12</v>
      </c>
      <c r="H280" s="8" t="s">
        <v>12</v>
      </c>
      <c r="I280" s="8" t="s">
        <v>12</v>
      </c>
      <c r="J280" s="8" t="s">
        <v>12</v>
      </c>
      <c r="K280" s="8" t="s">
        <v>12</v>
      </c>
      <c r="L280" s="9" t="s">
        <v>12</v>
      </c>
      <c r="M280" s="51"/>
    </row>
    <row r="281" spans="1:13" ht="18" customHeight="1" x14ac:dyDescent="0.2">
      <c r="B281" s="45" t="s">
        <v>121</v>
      </c>
      <c r="C281" s="36"/>
      <c r="D281" s="8">
        <f t="shared" si="32"/>
        <v>1</v>
      </c>
      <c r="E281" s="14">
        <v>1</v>
      </c>
      <c r="F281" s="55" t="s">
        <v>12</v>
      </c>
      <c r="G281" s="55" t="s">
        <v>12</v>
      </c>
      <c r="H281" s="55" t="s">
        <v>12</v>
      </c>
      <c r="I281" s="55" t="s">
        <v>12</v>
      </c>
      <c r="J281" s="55" t="s">
        <v>12</v>
      </c>
      <c r="K281" s="55" t="s">
        <v>12</v>
      </c>
      <c r="L281" s="65" t="s">
        <v>12</v>
      </c>
      <c r="M281" s="51"/>
    </row>
    <row r="282" spans="1:13" ht="18" customHeight="1" x14ac:dyDescent="0.2">
      <c r="B282" s="45" t="s">
        <v>109</v>
      </c>
      <c r="C282" s="36"/>
      <c r="D282" s="8">
        <f t="shared" si="32"/>
        <v>1</v>
      </c>
      <c r="E282" s="14">
        <v>1</v>
      </c>
      <c r="F282" s="55" t="s">
        <v>12</v>
      </c>
      <c r="G282" s="55" t="s">
        <v>12</v>
      </c>
      <c r="H282" s="55" t="s">
        <v>12</v>
      </c>
      <c r="I282" s="55" t="s">
        <v>12</v>
      </c>
      <c r="J282" s="55" t="s">
        <v>12</v>
      </c>
      <c r="K282" s="55" t="s">
        <v>12</v>
      </c>
      <c r="L282" s="65" t="s">
        <v>12</v>
      </c>
      <c r="M282" s="51"/>
    </row>
    <row r="283" spans="1:13" ht="18" customHeight="1" x14ac:dyDescent="0.2">
      <c r="B283" s="45" t="s">
        <v>27</v>
      </c>
      <c r="C283" s="36"/>
      <c r="D283" s="8">
        <f t="shared" si="32"/>
        <v>1</v>
      </c>
      <c r="E283" s="14">
        <v>1</v>
      </c>
      <c r="F283" s="55" t="s">
        <v>12</v>
      </c>
      <c r="G283" s="55" t="s">
        <v>12</v>
      </c>
      <c r="H283" s="55" t="s">
        <v>12</v>
      </c>
      <c r="I283" s="55" t="s">
        <v>12</v>
      </c>
      <c r="J283" s="55" t="s">
        <v>12</v>
      </c>
      <c r="K283" s="55" t="s">
        <v>12</v>
      </c>
      <c r="L283" s="65" t="s">
        <v>12</v>
      </c>
      <c r="M283" s="51"/>
    </row>
    <row r="284" spans="1:13" ht="18" customHeight="1" x14ac:dyDescent="0.2">
      <c r="B284" s="45" t="s">
        <v>30</v>
      </c>
      <c r="C284" s="36"/>
      <c r="D284" s="8">
        <f t="shared" si="32"/>
        <v>1</v>
      </c>
      <c r="E284" s="14">
        <v>1</v>
      </c>
      <c r="F284" s="55" t="s">
        <v>12</v>
      </c>
      <c r="G284" s="55" t="s">
        <v>12</v>
      </c>
      <c r="H284" s="55" t="s">
        <v>12</v>
      </c>
      <c r="I284" s="55" t="s">
        <v>12</v>
      </c>
      <c r="J284" s="55" t="s">
        <v>12</v>
      </c>
      <c r="K284" s="55" t="s">
        <v>12</v>
      </c>
      <c r="L284" s="65" t="s">
        <v>12</v>
      </c>
      <c r="M284" s="51"/>
    </row>
    <row r="285" spans="1:13" ht="19.5" customHeight="1" x14ac:dyDescent="0.2">
      <c r="A285" s="45" t="s">
        <v>31</v>
      </c>
      <c r="C285" s="36"/>
      <c r="D285" s="8">
        <f t="shared" si="32"/>
        <v>33</v>
      </c>
      <c r="E285" s="8">
        <f>SUM(E286:E291)</f>
        <v>23</v>
      </c>
      <c r="F285" s="7">
        <f>SUM(F286:F291)</f>
        <v>9</v>
      </c>
      <c r="G285" s="8" t="s">
        <v>12</v>
      </c>
      <c r="H285" s="7" t="s">
        <v>12</v>
      </c>
      <c r="I285" s="7">
        <f>SUM(I286:I290)</f>
        <v>1</v>
      </c>
      <c r="J285" s="7" t="s">
        <v>12</v>
      </c>
      <c r="K285" s="7" t="s">
        <v>12</v>
      </c>
      <c r="L285" s="9" t="s">
        <v>12</v>
      </c>
      <c r="M285" s="51"/>
    </row>
    <row r="286" spans="1:13" ht="18" customHeight="1" x14ac:dyDescent="0.2">
      <c r="B286" s="12" t="s">
        <v>33</v>
      </c>
      <c r="C286" s="39"/>
      <c r="D286" s="8">
        <f t="shared" si="32"/>
        <v>5</v>
      </c>
      <c r="E286" s="17">
        <v>4</v>
      </c>
      <c r="F286" s="18">
        <v>1</v>
      </c>
      <c r="G286" s="55" t="s">
        <v>12</v>
      </c>
      <c r="H286" s="55" t="s">
        <v>12</v>
      </c>
      <c r="I286" s="55" t="s">
        <v>12</v>
      </c>
      <c r="J286" s="55" t="s">
        <v>12</v>
      </c>
      <c r="K286" s="55" t="s">
        <v>12</v>
      </c>
      <c r="L286" s="65" t="s">
        <v>12</v>
      </c>
      <c r="M286" s="51"/>
    </row>
    <row r="287" spans="1:13" ht="18" customHeight="1" x14ac:dyDescent="0.2">
      <c r="B287" s="12" t="s">
        <v>34</v>
      </c>
      <c r="C287" s="39"/>
      <c r="D287" s="8">
        <f>SUM(E287:L287)</f>
        <v>7</v>
      </c>
      <c r="E287" s="21">
        <v>4</v>
      </c>
      <c r="F287" s="15">
        <v>3</v>
      </c>
      <c r="G287" s="55" t="s">
        <v>12</v>
      </c>
      <c r="H287" s="55" t="s">
        <v>12</v>
      </c>
      <c r="I287" s="55" t="s">
        <v>12</v>
      </c>
      <c r="J287" s="55" t="s">
        <v>12</v>
      </c>
      <c r="K287" s="55" t="s">
        <v>12</v>
      </c>
      <c r="L287" s="65" t="s">
        <v>12</v>
      </c>
      <c r="M287" s="51"/>
    </row>
    <row r="288" spans="1:13" ht="18.75" customHeight="1" x14ac:dyDescent="0.2">
      <c r="B288" s="12" t="s">
        <v>35</v>
      </c>
      <c r="C288" s="39"/>
      <c r="D288" s="8">
        <f t="shared" ref="D288:D295" si="34">SUM(E288:L288)</f>
        <v>18</v>
      </c>
      <c r="E288" s="17">
        <v>12</v>
      </c>
      <c r="F288" s="18">
        <v>5</v>
      </c>
      <c r="G288" s="55" t="s">
        <v>12</v>
      </c>
      <c r="H288" s="55" t="s">
        <v>12</v>
      </c>
      <c r="I288" s="15">
        <v>1</v>
      </c>
      <c r="J288" s="55" t="s">
        <v>12</v>
      </c>
      <c r="K288" s="55" t="s">
        <v>12</v>
      </c>
      <c r="L288" s="65" t="s">
        <v>12</v>
      </c>
      <c r="M288" s="51"/>
    </row>
    <row r="289" spans="1:49" s="53" customFormat="1" ht="18" customHeight="1" x14ac:dyDescent="0.2">
      <c r="B289" s="12" t="s">
        <v>37</v>
      </c>
      <c r="C289" s="39"/>
      <c r="D289" s="8">
        <f>SUM(E289:L289)</f>
        <v>1</v>
      </c>
      <c r="E289" s="21">
        <v>1</v>
      </c>
      <c r="F289" s="18" t="s">
        <v>12</v>
      </c>
      <c r="G289" s="55" t="s">
        <v>12</v>
      </c>
      <c r="H289" s="55" t="s">
        <v>12</v>
      </c>
      <c r="I289" s="55" t="s">
        <v>12</v>
      </c>
      <c r="J289" s="55" t="s">
        <v>12</v>
      </c>
      <c r="K289" s="55" t="s">
        <v>12</v>
      </c>
      <c r="L289" s="65" t="s">
        <v>12</v>
      </c>
      <c r="M289" s="24"/>
      <c r="N289" s="54"/>
      <c r="O289" s="54"/>
      <c r="P289" s="54"/>
      <c r="Q289" s="54"/>
      <c r="R289" s="54"/>
      <c r="S289" s="54"/>
      <c r="T289" s="54"/>
      <c r="U289" s="54"/>
      <c r="V289" s="54"/>
      <c r="W289" s="54"/>
      <c r="X289" s="54"/>
      <c r="Y289" s="54"/>
      <c r="Z289" s="54"/>
      <c r="AA289" s="54"/>
      <c r="AB289" s="54"/>
      <c r="AC289" s="54"/>
      <c r="AD289" s="54"/>
      <c r="AE289" s="54"/>
      <c r="AF289" s="54"/>
      <c r="AG289" s="54"/>
      <c r="AH289" s="54"/>
      <c r="AI289" s="54"/>
      <c r="AJ289" s="54"/>
      <c r="AK289" s="54"/>
      <c r="AL289" s="54"/>
      <c r="AM289" s="54"/>
      <c r="AN289" s="54"/>
      <c r="AO289" s="54"/>
      <c r="AP289" s="54"/>
      <c r="AQ289" s="54"/>
      <c r="AR289" s="54"/>
      <c r="AS289" s="54"/>
      <c r="AT289" s="54"/>
      <c r="AU289" s="54"/>
      <c r="AV289" s="54"/>
      <c r="AW289" s="54"/>
    </row>
    <row r="290" spans="1:49" s="53" customFormat="1" ht="18" customHeight="1" x14ac:dyDescent="0.2">
      <c r="B290" s="12" t="s">
        <v>133</v>
      </c>
      <c r="C290" s="39"/>
      <c r="D290" s="8">
        <f t="shared" si="34"/>
        <v>1</v>
      </c>
      <c r="E290" s="21">
        <v>1</v>
      </c>
      <c r="F290" s="18" t="s">
        <v>12</v>
      </c>
      <c r="G290" s="55" t="s">
        <v>12</v>
      </c>
      <c r="H290" s="55" t="s">
        <v>12</v>
      </c>
      <c r="I290" s="55" t="s">
        <v>12</v>
      </c>
      <c r="J290" s="55" t="s">
        <v>12</v>
      </c>
      <c r="K290" s="55" t="s">
        <v>12</v>
      </c>
      <c r="L290" s="65" t="s">
        <v>12</v>
      </c>
      <c r="M290" s="24"/>
      <c r="N290" s="54"/>
      <c r="O290" s="54"/>
      <c r="P290" s="54"/>
      <c r="Q290" s="54"/>
      <c r="R290" s="54"/>
      <c r="S290" s="54"/>
      <c r="T290" s="54"/>
      <c r="U290" s="54"/>
      <c r="V290" s="54"/>
      <c r="W290" s="54"/>
      <c r="X290" s="54"/>
      <c r="Y290" s="54"/>
      <c r="Z290" s="54"/>
      <c r="AA290" s="54"/>
      <c r="AB290" s="54"/>
      <c r="AC290" s="54"/>
      <c r="AD290" s="54"/>
      <c r="AE290" s="54"/>
      <c r="AF290" s="54"/>
      <c r="AG290" s="54"/>
      <c r="AH290" s="54"/>
      <c r="AI290" s="54"/>
      <c r="AJ290" s="54"/>
      <c r="AK290" s="54"/>
      <c r="AL290" s="54"/>
      <c r="AM290" s="54"/>
      <c r="AN290" s="54"/>
      <c r="AO290" s="54"/>
      <c r="AP290" s="54"/>
      <c r="AQ290" s="54"/>
      <c r="AR290" s="54"/>
      <c r="AS290" s="54"/>
      <c r="AT290" s="54"/>
      <c r="AU290" s="54"/>
      <c r="AV290" s="54"/>
      <c r="AW290" s="54"/>
    </row>
    <row r="291" spans="1:49" s="53" customFormat="1" ht="18" customHeight="1" x14ac:dyDescent="0.2">
      <c r="B291" s="45" t="s">
        <v>17</v>
      </c>
      <c r="C291" s="39"/>
      <c r="D291" s="8">
        <f t="shared" ref="D291" si="35">SUM(E291:L291)</f>
        <v>1</v>
      </c>
      <c r="E291" s="21">
        <v>1</v>
      </c>
      <c r="F291" s="18" t="s">
        <v>12</v>
      </c>
      <c r="G291" s="55" t="s">
        <v>12</v>
      </c>
      <c r="H291" s="55" t="s">
        <v>12</v>
      </c>
      <c r="I291" s="55" t="s">
        <v>12</v>
      </c>
      <c r="J291" s="55" t="s">
        <v>12</v>
      </c>
      <c r="K291" s="55" t="s">
        <v>12</v>
      </c>
      <c r="L291" s="65" t="s">
        <v>12</v>
      </c>
      <c r="M291" s="2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  <c r="Z291" s="54"/>
      <c r="AA291" s="54"/>
      <c r="AB291" s="54"/>
      <c r="AC291" s="54"/>
      <c r="AD291" s="54"/>
      <c r="AE291" s="54"/>
      <c r="AF291" s="54"/>
      <c r="AG291" s="54"/>
      <c r="AH291" s="54"/>
      <c r="AI291" s="54"/>
      <c r="AJ291" s="54"/>
      <c r="AK291" s="54"/>
      <c r="AL291" s="54"/>
      <c r="AM291" s="54"/>
      <c r="AN291" s="54"/>
      <c r="AO291" s="54"/>
      <c r="AP291" s="54"/>
      <c r="AQ291" s="54"/>
      <c r="AR291" s="54"/>
      <c r="AS291" s="54"/>
      <c r="AT291" s="54"/>
      <c r="AU291" s="54"/>
      <c r="AV291" s="54"/>
      <c r="AW291" s="54"/>
    </row>
    <row r="292" spans="1:49" ht="19.5" customHeight="1" x14ac:dyDescent="0.2">
      <c r="A292" s="45" t="s">
        <v>40</v>
      </c>
      <c r="C292" s="36"/>
      <c r="D292" s="8">
        <f t="shared" si="34"/>
        <v>380</v>
      </c>
      <c r="E292" s="8">
        <f>SUM(E293:E303)</f>
        <v>204</v>
      </c>
      <c r="F292" s="7">
        <f>SUM(F293:F303)</f>
        <v>122</v>
      </c>
      <c r="G292" s="7">
        <f>SUM(G293:G303)</f>
        <v>4</v>
      </c>
      <c r="H292" s="7">
        <f>SUM(H293:H303)</f>
        <v>1</v>
      </c>
      <c r="I292" s="23" t="s">
        <v>12</v>
      </c>
      <c r="J292" s="7">
        <f>SUM(J293:J303)</f>
        <v>47</v>
      </c>
      <c r="K292" s="23">
        <f>SUM(K293:K303)</f>
        <v>1</v>
      </c>
      <c r="L292" s="23">
        <f>SUM(L293:L303)</f>
        <v>1</v>
      </c>
      <c r="M292" s="51"/>
    </row>
    <row r="293" spans="1:49" ht="18" customHeight="1" x14ac:dyDescent="0.2">
      <c r="B293" s="45" t="s">
        <v>41</v>
      </c>
      <c r="C293" s="25"/>
      <c r="D293" s="8">
        <f t="shared" si="34"/>
        <v>4</v>
      </c>
      <c r="E293" s="64">
        <v>2</v>
      </c>
      <c r="F293" s="55">
        <v>1</v>
      </c>
      <c r="G293" s="55" t="s">
        <v>12</v>
      </c>
      <c r="H293" s="55" t="s">
        <v>12</v>
      </c>
      <c r="I293" s="55" t="s">
        <v>12</v>
      </c>
      <c r="J293" s="55">
        <v>1</v>
      </c>
      <c r="K293" s="55" t="s">
        <v>12</v>
      </c>
      <c r="L293" s="65" t="s">
        <v>12</v>
      </c>
      <c r="M293" s="51"/>
    </row>
    <row r="294" spans="1:49" ht="18" customHeight="1" x14ac:dyDescent="0.2">
      <c r="B294" s="45" t="s">
        <v>42</v>
      </c>
      <c r="C294" s="40"/>
      <c r="D294" s="8">
        <f t="shared" si="34"/>
        <v>71</v>
      </c>
      <c r="E294" s="17">
        <v>53</v>
      </c>
      <c r="F294" s="18">
        <v>9</v>
      </c>
      <c r="G294" s="18">
        <v>2</v>
      </c>
      <c r="H294" s="55" t="s">
        <v>12</v>
      </c>
      <c r="I294" s="55" t="s">
        <v>12</v>
      </c>
      <c r="J294" s="20">
        <v>6</v>
      </c>
      <c r="K294" s="20">
        <v>1</v>
      </c>
      <c r="L294" s="65" t="s">
        <v>12</v>
      </c>
      <c r="M294" s="51"/>
    </row>
    <row r="295" spans="1:49" ht="18" customHeight="1" x14ac:dyDescent="0.2">
      <c r="B295" s="45" t="s">
        <v>43</v>
      </c>
      <c r="C295" s="12"/>
      <c r="D295" s="8">
        <f t="shared" si="34"/>
        <v>1</v>
      </c>
      <c r="E295" s="55" t="s">
        <v>12</v>
      </c>
      <c r="F295" s="18">
        <v>1</v>
      </c>
      <c r="G295" s="55" t="s">
        <v>12</v>
      </c>
      <c r="H295" s="55" t="s">
        <v>12</v>
      </c>
      <c r="I295" s="55" t="s">
        <v>12</v>
      </c>
      <c r="J295" s="55" t="s">
        <v>12</v>
      </c>
      <c r="K295" s="55" t="s">
        <v>12</v>
      </c>
      <c r="L295" s="65" t="s">
        <v>12</v>
      </c>
      <c r="M295" s="51"/>
    </row>
    <row r="296" spans="1:49" ht="18" customHeight="1" x14ac:dyDescent="0.2">
      <c r="B296" s="45" t="s">
        <v>44</v>
      </c>
      <c r="C296" s="40"/>
      <c r="D296" s="8">
        <f>SUM(E296:L296)</f>
        <v>227</v>
      </c>
      <c r="E296" s="17">
        <v>101</v>
      </c>
      <c r="F296" s="18">
        <v>94</v>
      </c>
      <c r="G296" s="18">
        <v>1</v>
      </c>
      <c r="H296" s="18">
        <v>1</v>
      </c>
      <c r="I296" s="18" t="s">
        <v>12</v>
      </c>
      <c r="J296" s="26">
        <v>30</v>
      </c>
      <c r="K296" s="75" t="s">
        <v>12</v>
      </c>
      <c r="L296" s="76" t="s">
        <v>12</v>
      </c>
      <c r="M296" s="51"/>
    </row>
    <row r="297" spans="1:49" ht="18" customHeight="1" x14ac:dyDescent="0.2">
      <c r="B297" s="45" t="s">
        <v>45</v>
      </c>
      <c r="C297" s="40"/>
      <c r="D297" s="8">
        <f>SUM(E297:L297)</f>
        <v>29</v>
      </c>
      <c r="E297" s="14">
        <v>20</v>
      </c>
      <c r="F297" s="18">
        <v>3</v>
      </c>
      <c r="G297" s="55" t="s">
        <v>12</v>
      </c>
      <c r="H297" s="55" t="s">
        <v>12</v>
      </c>
      <c r="I297" s="55" t="s">
        <v>12</v>
      </c>
      <c r="J297" s="26">
        <v>6</v>
      </c>
      <c r="K297" s="75" t="s">
        <v>12</v>
      </c>
      <c r="L297" s="76" t="s">
        <v>12</v>
      </c>
      <c r="M297" s="51"/>
    </row>
    <row r="298" spans="1:49" ht="18" customHeight="1" x14ac:dyDescent="0.2">
      <c r="B298" s="45" t="s">
        <v>46</v>
      </c>
      <c r="C298" s="40"/>
      <c r="D298" s="8">
        <f>SUM(E298:L298)</f>
        <v>4</v>
      </c>
      <c r="E298" s="17">
        <v>2</v>
      </c>
      <c r="F298" s="18">
        <v>1</v>
      </c>
      <c r="G298" s="55" t="s">
        <v>12</v>
      </c>
      <c r="H298" s="55" t="s">
        <v>12</v>
      </c>
      <c r="I298" s="55" t="s">
        <v>12</v>
      </c>
      <c r="J298" s="26">
        <v>1</v>
      </c>
      <c r="K298" s="75" t="s">
        <v>12</v>
      </c>
      <c r="L298" s="76" t="s">
        <v>12</v>
      </c>
      <c r="M298" s="51"/>
    </row>
    <row r="299" spans="1:49" ht="18.95" customHeight="1" x14ac:dyDescent="0.2">
      <c r="B299" s="45" t="s">
        <v>47</v>
      </c>
      <c r="C299" s="25"/>
      <c r="D299" s="8">
        <f>SUM(E299:L299)</f>
        <v>15</v>
      </c>
      <c r="E299" s="17">
        <v>13</v>
      </c>
      <c r="F299" s="15">
        <v>1</v>
      </c>
      <c r="G299" s="55" t="s">
        <v>12</v>
      </c>
      <c r="H299" s="55" t="s">
        <v>12</v>
      </c>
      <c r="I299" s="55" t="s">
        <v>12</v>
      </c>
      <c r="J299" s="75" t="s">
        <v>12</v>
      </c>
      <c r="K299" s="75" t="s">
        <v>12</v>
      </c>
      <c r="L299" s="26">
        <v>1</v>
      </c>
      <c r="M299" s="51"/>
    </row>
    <row r="300" spans="1:49" ht="18.95" customHeight="1" x14ac:dyDescent="0.2">
      <c r="B300" s="45" t="s">
        <v>110</v>
      </c>
      <c r="C300" s="25"/>
      <c r="D300" s="79" t="s">
        <v>14</v>
      </c>
      <c r="E300" s="17"/>
      <c r="F300" s="18"/>
      <c r="G300" s="18"/>
      <c r="H300" s="18"/>
      <c r="I300" s="18"/>
      <c r="J300" s="26"/>
      <c r="K300" s="26"/>
      <c r="L300" s="26"/>
      <c r="M300" s="51"/>
    </row>
    <row r="301" spans="1:49" ht="12.75" customHeight="1" x14ac:dyDescent="0.2">
      <c r="C301" s="45" t="s">
        <v>111</v>
      </c>
      <c r="D301" s="8">
        <f t="shared" ref="D301:D310" si="36">SUM(E301:L301)</f>
        <v>12</v>
      </c>
      <c r="E301" s="17">
        <v>7</v>
      </c>
      <c r="F301" s="18">
        <v>2</v>
      </c>
      <c r="G301" s="55" t="s">
        <v>12</v>
      </c>
      <c r="H301" s="55" t="s">
        <v>12</v>
      </c>
      <c r="I301" s="55" t="s">
        <v>12</v>
      </c>
      <c r="J301" s="26">
        <v>3</v>
      </c>
      <c r="K301" s="75" t="s">
        <v>12</v>
      </c>
      <c r="L301" s="76" t="s">
        <v>12</v>
      </c>
      <c r="M301" s="51"/>
    </row>
    <row r="302" spans="1:49" ht="18" customHeight="1" x14ac:dyDescent="0.2">
      <c r="B302" s="45" t="s">
        <v>50</v>
      </c>
      <c r="C302" s="25"/>
      <c r="D302" s="8">
        <f t="shared" si="36"/>
        <v>15</v>
      </c>
      <c r="E302" s="21">
        <v>4</v>
      </c>
      <c r="F302" s="18">
        <v>10</v>
      </c>
      <c r="G302" s="18">
        <v>1</v>
      </c>
      <c r="H302" s="55" t="s">
        <v>12</v>
      </c>
      <c r="I302" s="55" t="s">
        <v>12</v>
      </c>
      <c r="J302" s="75" t="s">
        <v>12</v>
      </c>
      <c r="K302" s="75" t="s">
        <v>12</v>
      </c>
      <c r="L302" s="76" t="s">
        <v>12</v>
      </c>
      <c r="M302" s="51"/>
    </row>
    <row r="303" spans="1:49" ht="18" customHeight="1" x14ac:dyDescent="0.2">
      <c r="B303" s="45" t="s">
        <v>17</v>
      </c>
      <c r="C303" s="25"/>
      <c r="D303" s="8">
        <f t="shared" si="36"/>
        <v>2</v>
      </c>
      <c r="E303" s="21">
        <v>2</v>
      </c>
      <c r="F303" s="55" t="s">
        <v>12</v>
      </c>
      <c r="G303" s="55" t="s">
        <v>12</v>
      </c>
      <c r="H303" s="55" t="s">
        <v>12</v>
      </c>
      <c r="I303" s="55" t="s">
        <v>12</v>
      </c>
      <c r="J303" s="75" t="s">
        <v>12</v>
      </c>
      <c r="K303" s="75" t="s">
        <v>12</v>
      </c>
      <c r="L303" s="76" t="s">
        <v>12</v>
      </c>
      <c r="M303" s="51"/>
    </row>
    <row r="304" spans="1:49" ht="18" customHeight="1" x14ac:dyDescent="0.2">
      <c r="A304" s="45" t="s">
        <v>51</v>
      </c>
      <c r="C304" s="10"/>
      <c r="D304" s="8">
        <f t="shared" si="36"/>
        <v>64</v>
      </c>
      <c r="E304" s="8">
        <f>SUM(E305:E312)</f>
        <v>36</v>
      </c>
      <c r="F304" s="8">
        <f>SUM(F305:F312)</f>
        <v>19</v>
      </c>
      <c r="G304" s="8">
        <f>SUM(G305:G312)</f>
        <v>1</v>
      </c>
      <c r="H304" s="8" t="s">
        <v>12</v>
      </c>
      <c r="I304" s="8" t="s">
        <v>12</v>
      </c>
      <c r="J304" s="8">
        <f>SUM(J305:J312)</f>
        <v>6</v>
      </c>
      <c r="K304" s="8" t="s">
        <v>12</v>
      </c>
      <c r="L304" s="9">
        <f>SUM(L305:L312)</f>
        <v>2</v>
      </c>
      <c r="M304" s="51"/>
    </row>
    <row r="305" spans="1:13" ht="18" customHeight="1" x14ac:dyDescent="0.2">
      <c r="B305" s="45" t="s">
        <v>52</v>
      </c>
      <c r="C305" s="10"/>
      <c r="D305" s="8">
        <f t="shared" si="36"/>
        <v>8</v>
      </c>
      <c r="E305" s="14">
        <v>5</v>
      </c>
      <c r="F305" s="55" t="s">
        <v>12</v>
      </c>
      <c r="G305" s="55" t="s">
        <v>12</v>
      </c>
      <c r="H305" s="55" t="s">
        <v>12</v>
      </c>
      <c r="I305" s="55" t="s">
        <v>12</v>
      </c>
      <c r="J305" s="26">
        <v>3</v>
      </c>
      <c r="K305" s="75" t="s">
        <v>12</v>
      </c>
      <c r="L305" s="76" t="s">
        <v>12</v>
      </c>
      <c r="M305" s="51"/>
    </row>
    <row r="306" spans="1:13" ht="18" customHeight="1" x14ac:dyDescent="0.2">
      <c r="B306" s="45" t="s">
        <v>53</v>
      </c>
      <c r="C306" s="2"/>
      <c r="D306" s="8">
        <f>SUM(E306:L306)</f>
        <v>3</v>
      </c>
      <c r="E306" s="14">
        <v>1</v>
      </c>
      <c r="F306" s="15">
        <v>2</v>
      </c>
      <c r="G306" s="55" t="s">
        <v>12</v>
      </c>
      <c r="H306" s="55" t="s">
        <v>12</v>
      </c>
      <c r="I306" s="55" t="s">
        <v>12</v>
      </c>
      <c r="J306" s="55" t="s">
        <v>12</v>
      </c>
      <c r="K306" s="55" t="s">
        <v>12</v>
      </c>
      <c r="L306" s="65" t="s">
        <v>12</v>
      </c>
      <c r="M306" s="51"/>
    </row>
    <row r="307" spans="1:13" ht="14.25" customHeight="1" x14ac:dyDescent="0.2">
      <c r="A307" s="45" t="s">
        <v>151</v>
      </c>
      <c r="C307" s="36"/>
      <c r="D307" s="8"/>
      <c r="E307" s="14"/>
      <c r="F307" s="55"/>
      <c r="G307" s="55"/>
      <c r="H307" s="55"/>
      <c r="I307" s="55"/>
      <c r="J307" s="20"/>
      <c r="K307" s="55"/>
      <c r="L307" s="65"/>
      <c r="M307" s="51"/>
    </row>
    <row r="308" spans="1:13" ht="18.95" customHeight="1" x14ac:dyDescent="0.2">
      <c r="B308" s="45" t="s">
        <v>54</v>
      </c>
      <c r="C308" s="2"/>
      <c r="D308" s="8">
        <f t="shared" si="36"/>
        <v>2</v>
      </c>
      <c r="E308" s="21">
        <v>1</v>
      </c>
      <c r="F308" s="18">
        <v>1</v>
      </c>
      <c r="G308" s="55" t="s">
        <v>12</v>
      </c>
      <c r="H308" s="55" t="s">
        <v>12</v>
      </c>
      <c r="I308" s="55" t="s">
        <v>12</v>
      </c>
      <c r="J308" s="55" t="s">
        <v>12</v>
      </c>
      <c r="K308" s="55" t="s">
        <v>12</v>
      </c>
      <c r="L308" s="65" t="s">
        <v>12</v>
      </c>
      <c r="M308" s="51"/>
    </row>
    <row r="309" spans="1:13" ht="18.95" customHeight="1" x14ac:dyDescent="0.2">
      <c r="B309" s="45" t="s">
        <v>55</v>
      </c>
      <c r="C309" s="28"/>
      <c r="D309" s="8">
        <f>SUM(E309:L309)</f>
        <v>1</v>
      </c>
      <c r="E309" s="21">
        <v>1</v>
      </c>
      <c r="F309" s="55" t="s">
        <v>12</v>
      </c>
      <c r="G309" s="55" t="s">
        <v>12</v>
      </c>
      <c r="H309" s="55" t="s">
        <v>12</v>
      </c>
      <c r="I309" s="55" t="s">
        <v>12</v>
      </c>
      <c r="J309" s="55" t="s">
        <v>12</v>
      </c>
      <c r="K309" s="55" t="s">
        <v>12</v>
      </c>
      <c r="L309" s="65" t="s">
        <v>12</v>
      </c>
      <c r="M309" s="51"/>
    </row>
    <row r="310" spans="1:13" ht="18.95" customHeight="1" x14ac:dyDescent="0.2">
      <c r="B310" s="45" t="s">
        <v>56</v>
      </c>
      <c r="C310" s="28"/>
      <c r="D310" s="8">
        <f t="shared" si="36"/>
        <v>28</v>
      </c>
      <c r="E310" s="21">
        <v>16</v>
      </c>
      <c r="F310" s="21">
        <v>7</v>
      </c>
      <c r="G310" s="55" t="s">
        <v>12</v>
      </c>
      <c r="H310" s="55" t="s">
        <v>12</v>
      </c>
      <c r="I310" s="55" t="s">
        <v>12</v>
      </c>
      <c r="J310" s="26">
        <v>3</v>
      </c>
      <c r="K310" s="55" t="s">
        <v>12</v>
      </c>
      <c r="L310" s="26">
        <v>2</v>
      </c>
      <c r="M310" s="51"/>
    </row>
    <row r="311" spans="1:13" ht="18.95" customHeight="1" x14ac:dyDescent="0.2">
      <c r="B311" s="45" t="s">
        <v>59</v>
      </c>
      <c r="C311" s="28"/>
      <c r="D311" s="8">
        <f t="shared" ref="D311:D322" si="37">SUM(E311:L311)</f>
        <v>21</v>
      </c>
      <c r="E311" s="21">
        <v>11</v>
      </c>
      <c r="F311" s="18">
        <v>9</v>
      </c>
      <c r="G311" s="18">
        <v>1</v>
      </c>
      <c r="H311" s="55" t="s">
        <v>12</v>
      </c>
      <c r="I311" s="55" t="s">
        <v>12</v>
      </c>
      <c r="J311" s="55" t="s">
        <v>12</v>
      </c>
      <c r="K311" s="55" t="s">
        <v>12</v>
      </c>
      <c r="L311" s="65" t="s">
        <v>12</v>
      </c>
      <c r="M311" s="51"/>
    </row>
    <row r="312" spans="1:13" ht="18" customHeight="1" x14ac:dyDescent="0.2">
      <c r="B312" s="45" t="s">
        <v>17</v>
      </c>
      <c r="C312" s="25"/>
      <c r="D312" s="8">
        <f t="shared" si="37"/>
        <v>1</v>
      </c>
      <c r="E312" s="21">
        <v>1</v>
      </c>
      <c r="F312" s="55" t="s">
        <v>12</v>
      </c>
      <c r="G312" s="55" t="s">
        <v>12</v>
      </c>
      <c r="H312" s="55" t="s">
        <v>12</v>
      </c>
      <c r="I312" s="55" t="s">
        <v>12</v>
      </c>
      <c r="J312" s="55" t="s">
        <v>12</v>
      </c>
      <c r="K312" s="55" t="s">
        <v>12</v>
      </c>
      <c r="L312" s="65" t="s">
        <v>12</v>
      </c>
      <c r="M312" s="51"/>
    </row>
    <row r="313" spans="1:13" ht="20.25" customHeight="1" x14ac:dyDescent="0.2">
      <c r="A313" s="45" t="s">
        <v>61</v>
      </c>
      <c r="C313" s="10"/>
      <c r="D313" s="8">
        <f t="shared" si="37"/>
        <v>71</v>
      </c>
      <c r="E313" s="8">
        <f>SUM(E314:E317)</f>
        <v>36</v>
      </c>
      <c r="F313" s="7">
        <f>SUM(F314:F317)</f>
        <v>25</v>
      </c>
      <c r="G313" s="8" t="s">
        <v>12</v>
      </c>
      <c r="H313" s="7" t="s">
        <v>12</v>
      </c>
      <c r="I313" s="7">
        <f>SUM(I314:I317)</f>
        <v>2</v>
      </c>
      <c r="J313" s="7">
        <f>SUM(J315:J317)</f>
        <v>7</v>
      </c>
      <c r="K313" s="7" t="s">
        <v>12</v>
      </c>
      <c r="L313" s="23">
        <f>SUM(L315:L317)</f>
        <v>1</v>
      </c>
      <c r="M313" s="51"/>
    </row>
    <row r="314" spans="1:13" ht="18.95" customHeight="1" x14ac:dyDescent="0.2">
      <c r="B314" s="45" t="s">
        <v>63</v>
      </c>
      <c r="C314" s="36"/>
      <c r="D314" s="8">
        <f t="shared" si="37"/>
        <v>1</v>
      </c>
      <c r="E314" s="8" t="s">
        <v>12</v>
      </c>
      <c r="F314" s="8" t="s">
        <v>12</v>
      </c>
      <c r="G314" s="8" t="s">
        <v>12</v>
      </c>
      <c r="H314" s="8" t="s">
        <v>12</v>
      </c>
      <c r="I314" s="7">
        <v>1</v>
      </c>
      <c r="J314" s="8" t="s">
        <v>12</v>
      </c>
      <c r="K314" s="8" t="s">
        <v>12</v>
      </c>
      <c r="L314" s="9" t="s">
        <v>12</v>
      </c>
      <c r="M314" s="51"/>
    </row>
    <row r="315" spans="1:13" ht="18" customHeight="1" x14ac:dyDescent="0.2">
      <c r="B315" s="45" t="s">
        <v>64</v>
      </c>
      <c r="C315" s="12"/>
      <c r="D315" s="8">
        <f t="shared" si="37"/>
        <v>31</v>
      </c>
      <c r="E315" s="21">
        <v>17</v>
      </c>
      <c r="F315" s="18">
        <v>10</v>
      </c>
      <c r="G315" s="55" t="s">
        <v>12</v>
      </c>
      <c r="H315" s="55" t="s">
        <v>12</v>
      </c>
      <c r="I315" s="18">
        <v>1</v>
      </c>
      <c r="J315" s="19">
        <v>2</v>
      </c>
      <c r="K315" s="55" t="s">
        <v>12</v>
      </c>
      <c r="L315" s="73">
        <v>1</v>
      </c>
      <c r="M315" s="51"/>
    </row>
    <row r="316" spans="1:13" ht="18" customHeight="1" x14ac:dyDescent="0.2">
      <c r="B316" s="45" t="s">
        <v>67</v>
      </c>
      <c r="C316" s="25"/>
      <c r="D316" s="8">
        <f t="shared" si="37"/>
        <v>38</v>
      </c>
      <c r="E316" s="21">
        <v>18</v>
      </c>
      <c r="F316" s="18">
        <v>15</v>
      </c>
      <c r="G316" s="55" t="s">
        <v>12</v>
      </c>
      <c r="H316" s="55" t="s">
        <v>12</v>
      </c>
      <c r="I316" s="55" t="s">
        <v>12</v>
      </c>
      <c r="J316" s="20">
        <v>5</v>
      </c>
      <c r="K316" s="55" t="s">
        <v>12</v>
      </c>
      <c r="L316" s="74" t="s">
        <v>12</v>
      </c>
      <c r="M316" s="51"/>
    </row>
    <row r="317" spans="1:13" ht="18" customHeight="1" x14ac:dyDescent="0.2">
      <c r="B317" s="45" t="s">
        <v>17</v>
      </c>
      <c r="C317" s="25"/>
      <c r="D317" s="8">
        <f t="shared" si="37"/>
        <v>1</v>
      </c>
      <c r="E317" s="21">
        <v>1</v>
      </c>
      <c r="F317" s="55" t="s">
        <v>12</v>
      </c>
      <c r="G317" s="55" t="s">
        <v>12</v>
      </c>
      <c r="H317" s="55" t="s">
        <v>12</v>
      </c>
      <c r="I317" s="55" t="s">
        <v>12</v>
      </c>
      <c r="J317" s="55" t="s">
        <v>12</v>
      </c>
      <c r="K317" s="55" t="s">
        <v>12</v>
      </c>
      <c r="L317" s="65" t="s">
        <v>12</v>
      </c>
      <c r="M317" s="51"/>
    </row>
    <row r="318" spans="1:13" ht="19.5" customHeight="1" x14ac:dyDescent="0.2">
      <c r="A318" s="45" t="s">
        <v>68</v>
      </c>
      <c r="C318" s="10"/>
      <c r="D318" s="8">
        <f t="shared" si="37"/>
        <v>9</v>
      </c>
      <c r="E318" s="8">
        <f>SUM(E319:E320)</f>
        <v>6</v>
      </c>
      <c r="F318" s="8">
        <f>SUM(F319:F320)</f>
        <v>1</v>
      </c>
      <c r="G318" s="8" t="s">
        <v>12</v>
      </c>
      <c r="H318" s="8" t="s">
        <v>12</v>
      </c>
      <c r="I318" s="8" t="s">
        <v>12</v>
      </c>
      <c r="J318" s="8">
        <f>SUM(J319:J320)</f>
        <v>2</v>
      </c>
      <c r="K318" s="8" t="s">
        <v>12</v>
      </c>
      <c r="L318" s="9" t="s">
        <v>12</v>
      </c>
      <c r="M318" s="24"/>
    </row>
    <row r="319" spans="1:13" ht="18" customHeight="1" x14ac:dyDescent="0.2">
      <c r="B319" s="45" t="s">
        <v>71</v>
      </c>
      <c r="C319" s="28"/>
      <c r="D319" s="8">
        <f t="shared" si="37"/>
        <v>2</v>
      </c>
      <c r="E319" s="55" t="s">
        <v>12</v>
      </c>
      <c r="F319" s="18">
        <v>1</v>
      </c>
      <c r="G319" s="55" t="s">
        <v>12</v>
      </c>
      <c r="H319" s="55" t="s">
        <v>12</v>
      </c>
      <c r="I319" s="55" t="s">
        <v>12</v>
      </c>
      <c r="J319" s="20">
        <v>1</v>
      </c>
      <c r="K319" s="55" t="s">
        <v>12</v>
      </c>
      <c r="L319" s="65" t="s">
        <v>12</v>
      </c>
      <c r="M319" s="24"/>
    </row>
    <row r="320" spans="1:13" ht="18" customHeight="1" x14ac:dyDescent="0.2">
      <c r="B320" s="45" t="s">
        <v>76</v>
      </c>
      <c r="C320" s="28"/>
      <c r="D320" s="8">
        <f t="shared" si="37"/>
        <v>7</v>
      </c>
      <c r="E320" s="21">
        <v>6</v>
      </c>
      <c r="F320" s="55" t="s">
        <v>12</v>
      </c>
      <c r="G320" s="55" t="s">
        <v>12</v>
      </c>
      <c r="H320" s="55" t="s">
        <v>12</v>
      </c>
      <c r="I320" s="55" t="s">
        <v>12</v>
      </c>
      <c r="J320" s="20">
        <v>1</v>
      </c>
      <c r="K320" s="55" t="s">
        <v>12</v>
      </c>
      <c r="L320" s="65" t="s">
        <v>12</v>
      </c>
      <c r="M320" s="24"/>
    </row>
    <row r="321" spans="1:49" ht="19.5" customHeight="1" x14ac:dyDescent="0.2">
      <c r="A321" s="45" t="s">
        <v>77</v>
      </c>
      <c r="C321" s="10"/>
      <c r="D321" s="8">
        <f>SUM(E321:L321)</f>
        <v>56</v>
      </c>
      <c r="E321" s="8">
        <f>SUM(E322:E327)</f>
        <v>31</v>
      </c>
      <c r="F321" s="8">
        <f t="shared" ref="F321:L321" si="38">SUM(F322:F327)</f>
        <v>17</v>
      </c>
      <c r="G321" s="8" t="s">
        <v>12</v>
      </c>
      <c r="H321" s="8" t="s">
        <v>12</v>
      </c>
      <c r="I321" s="8">
        <f t="shared" si="38"/>
        <v>1</v>
      </c>
      <c r="J321" s="8">
        <f t="shared" si="38"/>
        <v>5</v>
      </c>
      <c r="K321" s="8" t="s">
        <v>12</v>
      </c>
      <c r="L321" s="9">
        <f t="shared" si="38"/>
        <v>2</v>
      </c>
      <c r="M321" s="51"/>
    </row>
    <row r="322" spans="1:49" ht="18" customHeight="1" x14ac:dyDescent="0.2">
      <c r="B322" s="45" t="s">
        <v>78</v>
      </c>
      <c r="C322" s="31"/>
      <c r="D322" s="8">
        <f t="shared" si="37"/>
        <v>1</v>
      </c>
      <c r="E322" s="55" t="s">
        <v>12</v>
      </c>
      <c r="F322" s="15">
        <v>1</v>
      </c>
      <c r="G322" s="55" t="s">
        <v>12</v>
      </c>
      <c r="H322" s="55" t="s">
        <v>12</v>
      </c>
      <c r="I322" s="55" t="s">
        <v>12</v>
      </c>
      <c r="J322" s="55" t="s">
        <v>12</v>
      </c>
      <c r="K322" s="55" t="s">
        <v>12</v>
      </c>
      <c r="L322" s="65" t="s">
        <v>12</v>
      </c>
      <c r="M322" s="51"/>
    </row>
    <row r="323" spans="1:49" ht="18" customHeight="1" x14ac:dyDescent="0.2">
      <c r="B323" s="45" t="s">
        <v>80</v>
      </c>
      <c r="C323" s="27"/>
      <c r="D323" s="8">
        <f t="shared" ref="D323:D341" si="39">SUM(E323:L323)</f>
        <v>11</v>
      </c>
      <c r="E323" s="14">
        <v>10</v>
      </c>
      <c r="F323" s="15">
        <v>1</v>
      </c>
      <c r="G323" s="55" t="s">
        <v>12</v>
      </c>
      <c r="H323" s="55" t="s">
        <v>12</v>
      </c>
      <c r="I323" s="55" t="s">
        <v>12</v>
      </c>
      <c r="J323" s="55" t="s">
        <v>12</v>
      </c>
      <c r="K323" s="55" t="s">
        <v>12</v>
      </c>
      <c r="L323" s="65" t="s">
        <v>12</v>
      </c>
      <c r="M323" s="51"/>
    </row>
    <row r="324" spans="1:49" ht="18" customHeight="1" x14ac:dyDescent="0.2">
      <c r="B324" s="45" t="s">
        <v>81</v>
      </c>
      <c r="C324" s="27"/>
      <c r="D324" s="8">
        <f t="shared" si="39"/>
        <v>5</v>
      </c>
      <c r="E324" s="21">
        <v>2</v>
      </c>
      <c r="F324" s="18">
        <v>1</v>
      </c>
      <c r="G324" s="55" t="s">
        <v>12</v>
      </c>
      <c r="H324" s="55" t="s">
        <v>12</v>
      </c>
      <c r="I324" s="55" t="s">
        <v>12</v>
      </c>
      <c r="J324" s="20">
        <v>2</v>
      </c>
      <c r="K324" s="55" t="s">
        <v>12</v>
      </c>
      <c r="L324" s="65" t="s">
        <v>12</v>
      </c>
      <c r="M324" s="22"/>
    </row>
    <row r="325" spans="1:49" ht="18" customHeight="1" x14ac:dyDescent="0.2">
      <c r="B325" s="45" t="s">
        <v>82</v>
      </c>
      <c r="C325" s="27"/>
      <c r="D325" s="8">
        <f t="shared" si="39"/>
        <v>31</v>
      </c>
      <c r="E325" s="21">
        <v>17</v>
      </c>
      <c r="F325" s="18">
        <v>11</v>
      </c>
      <c r="G325" s="55" t="s">
        <v>12</v>
      </c>
      <c r="H325" s="55" t="s">
        <v>12</v>
      </c>
      <c r="I325" s="55" t="s">
        <v>12</v>
      </c>
      <c r="J325" s="20">
        <v>1</v>
      </c>
      <c r="K325" s="55" t="s">
        <v>12</v>
      </c>
      <c r="L325" s="20">
        <v>2</v>
      </c>
      <c r="M325" s="51"/>
    </row>
    <row r="326" spans="1:49" ht="18" customHeight="1" x14ac:dyDescent="0.2">
      <c r="B326" s="45" t="s">
        <v>83</v>
      </c>
      <c r="C326" s="27"/>
      <c r="D326" s="8">
        <f t="shared" si="39"/>
        <v>3</v>
      </c>
      <c r="E326" s="55" t="s">
        <v>12</v>
      </c>
      <c r="F326" s="18">
        <v>2</v>
      </c>
      <c r="G326" s="55" t="s">
        <v>12</v>
      </c>
      <c r="H326" s="55" t="s">
        <v>12</v>
      </c>
      <c r="I326" s="18">
        <v>1</v>
      </c>
      <c r="J326" s="55" t="s">
        <v>12</v>
      </c>
      <c r="K326" s="55" t="s">
        <v>12</v>
      </c>
      <c r="L326" s="65" t="s">
        <v>12</v>
      </c>
      <c r="M326" s="51"/>
    </row>
    <row r="327" spans="1:49" ht="18" customHeight="1" x14ac:dyDescent="0.2">
      <c r="B327" s="45" t="s">
        <v>84</v>
      </c>
      <c r="C327" s="27"/>
      <c r="D327" s="8">
        <f t="shared" si="39"/>
        <v>5</v>
      </c>
      <c r="E327" s="21">
        <v>2</v>
      </c>
      <c r="F327" s="18">
        <v>1</v>
      </c>
      <c r="G327" s="55" t="s">
        <v>12</v>
      </c>
      <c r="H327" s="55" t="s">
        <v>12</v>
      </c>
      <c r="I327" s="55" t="s">
        <v>12</v>
      </c>
      <c r="J327" s="20">
        <v>2</v>
      </c>
      <c r="K327" s="55" t="s">
        <v>12</v>
      </c>
      <c r="L327" s="65" t="s">
        <v>12</v>
      </c>
      <c r="M327" s="51"/>
    </row>
    <row r="328" spans="1:49" ht="20.25" customHeight="1" x14ac:dyDescent="0.2">
      <c r="A328" s="45" t="s">
        <v>86</v>
      </c>
      <c r="C328" s="36"/>
      <c r="D328" s="8">
        <f>SUM(E328:L328)</f>
        <v>168</v>
      </c>
      <c r="E328" s="8">
        <f>SUM(E329:E336)</f>
        <v>83</v>
      </c>
      <c r="F328" s="7">
        <f>SUM(F329:F336)</f>
        <v>59</v>
      </c>
      <c r="G328" s="8" t="s">
        <v>12</v>
      </c>
      <c r="H328" s="23" t="s">
        <v>12</v>
      </c>
      <c r="I328" s="7" t="s">
        <v>12</v>
      </c>
      <c r="J328" s="7">
        <f>SUM(J329:J336)</f>
        <v>20</v>
      </c>
      <c r="K328" s="23" t="s">
        <v>12</v>
      </c>
      <c r="L328" s="7">
        <f>SUM(L329:L336)</f>
        <v>6</v>
      </c>
      <c r="M328" s="51"/>
    </row>
    <row r="329" spans="1:49" ht="18.95" customHeight="1" x14ac:dyDescent="0.2">
      <c r="B329" s="45" t="s">
        <v>88</v>
      </c>
      <c r="C329" s="33"/>
      <c r="D329" s="8">
        <f t="shared" si="39"/>
        <v>3</v>
      </c>
      <c r="E329" s="21">
        <v>2</v>
      </c>
      <c r="F329" s="55" t="s">
        <v>12</v>
      </c>
      <c r="G329" s="55" t="s">
        <v>12</v>
      </c>
      <c r="H329" s="55" t="s">
        <v>12</v>
      </c>
      <c r="I329" s="55" t="s">
        <v>12</v>
      </c>
      <c r="J329" s="20">
        <v>1</v>
      </c>
      <c r="K329" s="55" t="s">
        <v>12</v>
      </c>
      <c r="L329" s="65" t="s">
        <v>12</v>
      </c>
      <c r="M329" s="51"/>
    </row>
    <row r="330" spans="1:49" ht="18.95" customHeight="1" x14ac:dyDescent="0.2">
      <c r="B330" s="45" t="s">
        <v>90</v>
      </c>
      <c r="C330" s="33"/>
      <c r="D330" s="8">
        <f t="shared" si="39"/>
        <v>2</v>
      </c>
      <c r="E330" s="21">
        <v>1</v>
      </c>
      <c r="F330" s="55" t="s">
        <v>12</v>
      </c>
      <c r="G330" s="55" t="s">
        <v>12</v>
      </c>
      <c r="H330" s="55" t="s">
        <v>12</v>
      </c>
      <c r="I330" s="55" t="s">
        <v>12</v>
      </c>
      <c r="J330" s="20">
        <v>1</v>
      </c>
      <c r="K330" s="55" t="s">
        <v>12</v>
      </c>
      <c r="L330" s="65" t="s">
        <v>12</v>
      </c>
      <c r="M330" s="51"/>
    </row>
    <row r="331" spans="1:49" ht="18.95" customHeight="1" x14ac:dyDescent="0.2">
      <c r="B331" s="45" t="s">
        <v>91</v>
      </c>
      <c r="C331" s="34"/>
      <c r="D331" s="8">
        <f t="shared" si="39"/>
        <v>27</v>
      </c>
      <c r="E331" s="21">
        <v>14</v>
      </c>
      <c r="F331" s="21">
        <v>10</v>
      </c>
      <c r="G331" s="55" t="s">
        <v>12</v>
      </c>
      <c r="H331" s="55" t="s">
        <v>12</v>
      </c>
      <c r="I331" s="55" t="s">
        <v>12</v>
      </c>
      <c r="J331" s="20">
        <v>2</v>
      </c>
      <c r="K331" s="55" t="s">
        <v>12</v>
      </c>
      <c r="L331" s="20">
        <v>1</v>
      </c>
      <c r="M331" s="51"/>
    </row>
    <row r="332" spans="1:49" ht="18.95" customHeight="1" x14ac:dyDescent="0.2">
      <c r="B332" s="45" t="s">
        <v>92</v>
      </c>
      <c r="C332" s="34"/>
      <c r="D332" s="8">
        <f t="shared" si="39"/>
        <v>11</v>
      </c>
      <c r="E332" s="21">
        <v>6</v>
      </c>
      <c r="F332" s="21">
        <v>1</v>
      </c>
      <c r="G332" s="55" t="s">
        <v>12</v>
      </c>
      <c r="H332" s="55" t="s">
        <v>12</v>
      </c>
      <c r="I332" s="55" t="s">
        <v>12</v>
      </c>
      <c r="J332" s="20">
        <v>4</v>
      </c>
      <c r="K332" s="55" t="s">
        <v>12</v>
      </c>
      <c r="L332" s="65" t="s">
        <v>12</v>
      </c>
      <c r="M332" s="51"/>
    </row>
    <row r="333" spans="1:49" ht="18.95" customHeight="1" x14ac:dyDescent="0.2">
      <c r="B333" s="45" t="s">
        <v>93</v>
      </c>
      <c r="C333" s="34"/>
      <c r="D333" s="8">
        <f t="shared" si="39"/>
        <v>80</v>
      </c>
      <c r="E333" s="21">
        <v>34</v>
      </c>
      <c r="F333" s="21">
        <v>34</v>
      </c>
      <c r="G333" s="55" t="s">
        <v>12</v>
      </c>
      <c r="H333" s="55" t="s">
        <v>12</v>
      </c>
      <c r="I333" s="55" t="s">
        <v>12</v>
      </c>
      <c r="J333" s="20">
        <v>8</v>
      </c>
      <c r="K333" s="55" t="s">
        <v>12</v>
      </c>
      <c r="L333" s="26">
        <v>4</v>
      </c>
      <c r="M333" s="51"/>
    </row>
    <row r="334" spans="1:49" s="57" customFormat="1" ht="18" customHeight="1" x14ac:dyDescent="0.2">
      <c r="A334" s="46"/>
      <c r="B334" s="46" t="s">
        <v>94</v>
      </c>
      <c r="C334" s="34"/>
      <c r="D334" s="8">
        <f t="shared" si="39"/>
        <v>1</v>
      </c>
      <c r="E334" s="21">
        <v>1</v>
      </c>
      <c r="F334" s="55" t="s">
        <v>12</v>
      </c>
      <c r="G334" s="55" t="s">
        <v>12</v>
      </c>
      <c r="H334" s="55" t="s">
        <v>12</v>
      </c>
      <c r="I334" s="55" t="s">
        <v>12</v>
      </c>
      <c r="J334" s="55" t="s">
        <v>12</v>
      </c>
      <c r="K334" s="55" t="s">
        <v>12</v>
      </c>
      <c r="L334" s="65" t="s">
        <v>12</v>
      </c>
      <c r="M334" s="5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/>
      <c r="AI334" s="46"/>
      <c r="AJ334" s="46"/>
      <c r="AK334" s="46"/>
      <c r="AL334" s="46"/>
      <c r="AM334" s="46"/>
      <c r="AN334" s="46"/>
      <c r="AO334" s="46"/>
      <c r="AP334" s="46"/>
      <c r="AQ334" s="46"/>
      <c r="AR334" s="46"/>
      <c r="AS334" s="46"/>
      <c r="AT334" s="46"/>
      <c r="AU334" s="46"/>
      <c r="AV334" s="46"/>
      <c r="AW334" s="46"/>
    </row>
    <row r="335" spans="1:49" ht="18.95" customHeight="1" x14ac:dyDescent="0.2">
      <c r="B335" s="45" t="s">
        <v>96</v>
      </c>
      <c r="C335" s="34"/>
      <c r="D335" s="8">
        <f>SUM(E335:L335)</f>
        <v>43</v>
      </c>
      <c r="E335" s="17">
        <v>24</v>
      </c>
      <c r="F335" s="21">
        <v>14</v>
      </c>
      <c r="G335" s="55" t="s">
        <v>12</v>
      </c>
      <c r="H335" s="55" t="s">
        <v>12</v>
      </c>
      <c r="I335" s="55" t="s">
        <v>12</v>
      </c>
      <c r="J335" s="20">
        <v>4</v>
      </c>
      <c r="K335" s="55" t="s">
        <v>12</v>
      </c>
      <c r="L335" s="26">
        <v>1</v>
      </c>
      <c r="M335" s="51"/>
    </row>
    <row r="336" spans="1:49" s="57" customFormat="1" ht="18" customHeight="1" x14ac:dyDescent="0.2">
      <c r="A336" s="46"/>
      <c r="B336" s="46" t="s">
        <v>154</v>
      </c>
      <c r="C336" s="31"/>
      <c r="D336" s="8">
        <f t="shared" si="39"/>
        <v>1</v>
      </c>
      <c r="E336" s="26">
        <v>1</v>
      </c>
      <c r="F336" s="55" t="s">
        <v>12</v>
      </c>
      <c r="G336" s="55" t="s">
        <v>12</v>
      </c>
      <c r="H336" s="55" t="s">
        <v>12</v>
      </c>
      <c r="I336" s="55" t="s">
        <v>12</v>
      </c>
      <c r="J336" s="55" t="s">
        <v>12</v>
      </c>
      <c r="K336" s="55" t="s">
        <v>12</v>
      </c>
      <c r="L336" s="65" t="s">
        <v>12</v>
      </c>
      <c r="M336" s="5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</row>
    <row r="337" spans="1:49" s="57" customFormat="1" ht="19.5" customHeight="1" x14ac:dyDescent="0.2">
      <c r="A337" s="46" t="s">
        <v>101</v>
      </c>
      <c r="B337" s="46"/>
      <c r="C337" s="31"/>
      <c r="D337" s="8">
        <f t="shared" si="39"/>
        <v>2</v>
      </c>
      <c r="E337" s="8">
        <f>SUM(E338:E339)</f>
        <v>1</v>
      </c>
      <c r="F337" s="8">
        <f>SUM(F338:F339)</f>
        <v>1</v>
      </c>
      <c r="G337" s="8" t="s">
        <v>12</v>
      </c>
      <c r="H337" s="8" t="s">
        <v>12</v>
      </c>
      <c r="I337" s="8" t="s">
        <v>12</v>
      </c>
      <c r="J337" s="8" t="s">
        <v>12</v>
      </c>
      <c r="K337" s="8" t="s">
        <v>12</v>
      </c>
      <c r="L337" s="9" t="s">
        <v>12</v>
      </c>
      <c r="M337" s="5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</row>
    <row r="338" spans="1:49" s="57" customFormat="1" ht="18" customHeight="1" x14ac:dyDescent="0.2">
      <c r="A338" s="46"/>
      <c r="B338" s="46" t="s">
        <v>104</v>
      </c>
      <c r="C338" s="31"/>
      <c r="D338" s="8">
        <f t="shared" si="39"/>
        <v>1</v>
      </c>
      <c r="E338" s="55" t="s">
        <v>12</v>
      </c>
      <c r="F338" s="26">
        <v>1</v>
      </c>
      <c r="G338" s="55" t="s">
        <v>12</v>
      </c>
      <c r="H338" s="55" t="s">
        <v>12</v>
      </c>
      <c r="I338" s="55" t="s">
        <v>12</v>
      </c>
      <c r="J338" s="55" t="s">
        <v>12</v>
      </c>
      <c r="K338" s="55" t="s">
        <v>12</v>
      </c>
      <c r="L338" s="65" t="s">
        <v>12</v>
      </c>
      <c r="M338" s="5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46"/>
      <c r="AG338" s="46"/>
      <c r="AH338" s="46"/>
      <c r="AI338" s="46"/>
      <c r="AJ338" s="46"/>
      <c r="AK338" s="46"/>
      <c r="AL338" s="46"/>
      <c r="AM338" s="46"/>
      <c r="AN338" s="46"/>
      <c r="AO338" s="46"/>
      <c r="AP338" s="46"/>
      <c r="AQ338" s="46"/>
      <c r="AR338" s="46"/>
      <c r="AS338" s="46"/>
      <c r="AT338" s="46"/>
      <c r="AU338" s="46"/>
      <c r="AV338" s="46"/>
      <c r="AW338" s="46"/>
    </row>
    <row r="339" spans="1:49" s="57" customFormat="1" ht="18" customHeight="1" x14ac:dyDescent="0.2">
      <c r="A339" s="46"/>
      <c r="B339" s="46" t="s">
        <v>130</v>
      </c>
      <c r="C339" s="31"/>
      <c r="D339" s="8">
        <f t="shared" si="39"/>
        <v>1</v>
      </c>
      <c r="E339" s="26">
        <v>1</v>
      </c>
      <c r="F339" s="55" t="s">
        <v>12</v>
      </c>
      <c r="G339" s="55" t="s">
        <v>12</v>
      </c>
      <c r="H339" s="55" t="s">
        <v>12</v>
      </c>
      <c r="I339" s="55" t="s">
        <v>12</v>
      </c>
      <c r="J339" s="55" t="s">
        <v>12</v>
      </c>
      <c r="K339" s="55" t="s">
        <v>12</v>
      </c>
      <c r="L339" s="65" t="s">
        <v>12</v>
      </c>
      <c r="M339" s="5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46"/>
      <c r="AM339" s="46"/>
      <c r="AN339" s="46"/>
      <c r="AO339" s="46"/>
      <c r="AP339" s="46"/>
      <c r="AQ339" s="46"/>
      <c r="AR339" s="46"/>
      <c r="AS339" s="46"/>
      <c r="AT339" s="46"/>
      <c r="AU339" s="46"/>
      <c r="AV339" s="46"/>
      <c r="AW339" s="46"/>
    </row>
    <row r="340" spans="1:49" s="57" customFormat="1" ht="19.5" customHeight="1" x14ac:dyDescent="0.2">
      <c r="A340" s="45" t="s">
        <v>148</v>
      </c>
      <c r="B340" s="45"/>
      <c r="C340" s="36"/>
      <c r="D340" s="8">
        <f t="shared" si="39"/>
        <v>2</v>
      </c>
      <c r="E340" s="41">
        <v>1</v>
      </c>
      <c r="F340" s="8" t="s">
        <v>12</v>
      </c>
      <c r="G340" s="8" t="s">
        <v>12</v>
      </c>
      <c r="H340" s="8" t="s">
        <v>12</v>
      </c>
      <c r="I340" s="8" t="s">
        <v>12</v>
      </c>
      <c r="J340" s="41">
        <v>1</v>
      </c>
      <c r="K340" s="8" t="s">
        <v>12</v>
      </c>
      <c r="L340" s="9" t="s">
        <v>12</v>
      </c>
      <c r="M340" s="5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46"/>
      <c r="AG340" s="46"/>
      <c r="AH340" s="46"/>
      <c r="AI340" s="46"/>
      <c r="AJ340" s="46"/>
      <c r="AK340" s="46"/>
      <c r="AL340" s="46"/>
      <c r="AM340" s="46"/>
      <c r="AN340" s="46"/>
      <c r="AO340" s="46"/>
      <c r="AP340" s="46"/>
      <c r="AQ340" s="46"/>
      <c r="AR340" s="46"/>
      <c r="AS340" s="46"/>
      <c r="AT340" s="46"/>
      <c r="AU340" s="46"/>
      <c r="AV340" s="46"/>
      <c r="AW340" s="46"/>
    </row>
    <row r="341" spans="1:49" ht="19.5" customHeight="1" x14ac:dyDescent="0.2">
      <c r="A341" s="45" t="s">
        <v>106</v>
      </c>
      <c r="C341" s="30"/>
      <c r="D341" s="8">
        <f t="shared" si="39"/>
        <v>2</v>
      </c>
      <c r="E341" s="17">
        <v>2</v>
      </c>
      <c r="F341" s="55" t="s">
        <v>12</v>
      </c>
      <c r="G341" s="55" t="s">
        <v>12</v>
      </c>
      <c r="H341" s="55" t="s">
        <v>12</v>
      </c>
      <c r="I341" s="55" t="s">
        <v>12</v>
      </c>
      <c r="J341" s="55" t="s">
        <v>12</v>
      </c>
      <c r="K341" s="55" t="s">
        <v>12</v>
      </c>
      <c r="L341" s="65" t="s">
        <v>12</v>
      </c>
      <c r="M341" s="58"/>
    </row>
    <row r="342" spans="1:49" ht="19.5" customHeight="1" x14ac:dyDescent="0.2">
      <c r="A342" s="46" t="s">
        <v>153</v>
      </c>
      <c r="B342" s="46"/>
      <c r="C342" s="30"/>
      <c r="D342" s="8">
        <f>SUM(E342:L342)</f>
        <v>3</v>
      </c>
      <c r="E342" s="21" t="s">
        <v>12</v>
      </c>
      <c r="F342" s="75" t="s">
        <v>12</v>
      </c>
      <c r="G342" s="75" t="s">
        <v>12</v>
      </c>
      <c r="H342" s="75" t="s">
        <v>12</v>
      </c>
      <c r="I342" s="75" t="s">
        <v>12</v>
      </c>
      <c r="J342" s="75" t="s">
        <v>12</v>
      </c>
      <c r="K342" s="75" t="s">
        <v>12</v>
      </c>
      <c r="L342" s="81">
        <v>3</v>
      </c>
      <c r="M342" s="58"/>
    </row>
    <row r="343" spans="1:49" ht="15" customHeight="1" x14ac:dyDescent="0.2">
      <c r="A343" s="82"/>
      <c r="B343" s="82"/>
      <c r="C343" s="83"/>
      <c r="D343" s="84"/>
      <c r="E343" s="84"/>
      <c r="F343" s="85"/>
      <c r="G343" s="85"/>
      <c r="H343" s="85"/>
      <c r="I343" s="85"/>
      <c r="J343" s="85"/>
      <c r="K343" s="85"/>
      <c r="L343" s="86"/>
      <c r="M343" s="87"/>
    </row>
    <row r="344" spans="1:49" ht="15" customHeight="1" x14ac:dyDescent="0.2">
      <c r="C344" s="3"/>
      <c r="D344" s="2"/>
      <c r="E344" s="2"/>
      <c r="F344" s="2"/>
      <c r="G344" s="12"/>
      <c r="H344" s="2"/>
      <c r="I344" s="12"/>
      <c r="J344" s="12"/>
      <c r="K344" s="12"/>
      <c r="L344" s="36"/>
    </row>
    <row r="345" spans="1:49" ht="15" customHeight="1" x14ac:dyDescent="0.2">
      <c r="A345" s="45" t="s">
        <v>112</v>
      </c>
      <c r="C345" s="12"/>
      <c r="D345" s="2"/>
      <c r="E345" s="2"/>
      <c r="F345" s="2"/>
      <c r="G345" s="12"/>
      <c r="H345" s="12"/>
      <c r="I345" s="12"/>
      <c r="J345" s="12"/>
      <c r="K345" s="12"/>
      <c r="L345" s="36"/>
    </row>
    <row r="346" spans="1:49" ht="13.5" customHeight="1" x14ac:dyDescent="0.2">
      <c r="C346" s="42"/>
      <c r="D346" s="46"/>
      <c r="E346" s="2"/>
      <c r="F346" s="46"/>
    </row>
    <row r="347" spans="1:49" ht="13.5" customHeight="1" x14ac:dyDescent="0.2">
      <c r="D347" s="46"/>
      <c r="E347" s="2"/>
      <c r="F347" s="46"/>
    </row>
    <row r="348" spans="1:49" ht="13.5" customHeight="1" x14ac:dyDescent="0.2">
      <c r="D348" s="46"/>
      <c r="E348" s="2"/>
      <c r="F348" s="46"/>
    </row>
    <row r="349" spans="1:49" ht="13.5" customHeight="1" x14ac:dyDescent="0.2">
      <c r="D349" s="46"/>
      <c r="E349" s="2"/>
      <c r="F349" s="46"/>
    </row>
    <row r="350" spans="1:49" ht="13.5" customHeight="1" x14ac:dyDescent="0.2">
      <c r="D350" s="46"/>
      <c r="E350" s="2"/>
      <c r="F350" s="46"/>
    </row>
    <row r="351" spans="1:49" ht="13.5" customHeight="1" x14ac:dyDescent="0.2">
      <c r="D351" s="46"/>
      <c r="E351" s="2"/>
      <c r="F351" s="46"/>
    </row>
    <row r="352" spans="1:49" ht="13.5" customHeight="1" x14ac:dyDescent="0.2">
      <c r="D352" s="46"/>
      <c r="E352" s="2"/>
      <c r="F352" s="46"/>
    </row>
    <row r="353" spans="4:6" ht="13.5" customHeight="1" x14ac:dyDescent="0.2">
      <c r="D353" s="46"/>
      <c r="E353" s="2"/>
      <c r="F353" s="46"/>
    </row>
    <row r="354" spans="4:6" ht="13.5" customHeight="1" x14ac:dyDescent="0.2">
      <c r="D354" s="46"/>
      <c r="E354" s="2"/>
      <c r="F354" s="46"/>
    </row>
    <row r="355" spans="4:6" ht="13.5" customHeight="1" x14ac:dyDescent="0.2">
      <c r="D355" s="46"/>
      <c r="E355" s="2"/>
      <c r="F355" s="46"/>
    </row>
    <row r="356" spans="4:6" ht="13.5" customHeight="1" x14ac:dyDescent="0.2">
      <c r="D356" s="46"/>
      <c r="E356" s="2"/>
      <c r="F356" s="46"/>
    </row>
    <row r="357" spans="4:6" ht="13.5" customHeight="1" x14ac:dyDescent="0.2">
      <c r="D357" s="46"/>
      <c r="E357" s="2"/>
      <c r="F357" s="46"/>
    </row>
    <row r="358" spans="4:6" x14ac:dyDescent="0.2">
      <c r="D358" s="46"/>
      <c r="E358" s="2"/>
      <c r="F358" s="46"/>
    </row>
    <row r="359" spans="4:6" x14ac:dyDescent="0.2">
      <c r="D359" s="46"/>
      <c r="E359" s="2"/>
      <c r="F359" s="46"/>
    </row>
    <row r="360" spans="4:6" x14ac:dyDescent="0.2">
      <c r="D360" s="46"/>
      <c r="E360" s="2"/>
      <c r="F360" s="46"/>
    </row>
    <row r="361" spans="4:6" x14ac:dyDescent="0.2">
      <c r="D361" s="46"/>
      <c r="E361" s="2"/>
      <c r="F361" s="46"/>
    </row>
    <row r="362" spans="4:6" x14ac:dyDescent="0.2">
      <c r="D362" s="46"/>
      <c r="E362" s="2"/>
      <c r="F362" s="46"/>
    </row>
    <row r="363" spans="4:6" x14ac:dyDescent="0.2">
      <c r="D363" s="46"/>
      <c r="E363" s="2"/>
      <c r="F363" s="46"/>
    </row>
    <row r="364" spans="4:6" x14ac:dyDescent="0.2">
      <c r="D364" s="46"/>
      <c r="E364" s="2"/>
      <c r="F364" s="46"/>
    </row>
    <row r="365" spans="4:6" x14ac:dyDescent="0.2">
      <c r="D365" s="46"/>
      <c r="E365" s="2"/>
      <c r="F365" s="46"/>
    </row>
    <row r="366" spans="4:6" x14ac:dyDescent="0.2">
      <c r="D366" s="46"/>
      <c r="E366" s="2"/>
      <c r="F366" s="46"/>
    </row>
    <row r="367" spans="4:6" x14ac:dyDescent="0.2">
      <c r="D367" s="46"/>
      <c r="E367" s="2"/>
      <c r="F367" s="46"/>
    </row>
    <row r="368" spans="4:6" x14ac:dyDescent="0.2">
      <c r="D368" s="46"/>
      <c r="E368" s="2"/>
      <c r="F368" s="46"/>
    </row>
    <row r="369" spans="4:6" x14ac:dyDescent="0.2">
      <c r="D369" s="46"/>
      <c r="E369" s="2"/>
      <c r="F369" s="46"/>
    </row>
    <row r="370" spans="4:6" x14ac:dyDescent="0.2">
      <c r="D370" s="46"/>
      <c r="E370" s="2"/>
      <c r="F370" s="46"/>
    </row>
    <row r="371" spans="4:6" x14ac:dyDescent="0.2">
      <c r="D371" s="46"/>
      <c r="E371" s="2"/>
      <c r="F371" s="46"/>
    </row>
    <row r="372" spans="4:6" x14ac:dyDescent="0.2">
      <c r="D372" s="46"/>
      <c r="E372" s="2"/>
      <c r="F372" s="46"/>
    </row>
    <row r="373" spans="4:6" x14ac:dyDescent="0.2">
      <c r="D373" s="46"/>
      <c r="E373" s="2"/>
      <c r="F373" s="46"/>
    </row>
    <row r="374" spans="4:6" x14ac:dyDescent="0.2">
      <c r="D374" s="46"/>
      <c r="E374" s="2"/>
      <c r="F374" s="46"/>
    </row>
    <row r="375" spans="4:6" x14ac:dyDescent="0.2">
      <c r="D375" s="46"/>
      <c r="E375" s="2"/>
      <c r="F375" s="46"/>
    </row>
    <row r="376" spans="4:6" x14ac:dyDescent="0.2">
      <c r="D376" s="46"/>
      <c r="E376" s="2"/>
      <c r="F376" s="46"/>
    </row>
    <row r="377" spans="4:6" x14ac:dyDescent="0.2">
      <c r="D377" s="46"/>
      <c r="E377" s="2"/>
      <c r="F377" s="46"/>
    </row>
    <row r="378" spans="4:6" x14ac:dyDescent="0.2">
      <c r="D378" s="46"/>
      <c r="E378" s="2"/>
      <c r="F378" s="46"/>
    </row>
    <row r="379" spans="4:6" x14ac:dyDescent="0.2">
      <c r="D379" s="46"/>
      <c r="E379" s="2"/>
      <c r="F379" s="46"/>
    </row>
    <row r="380" spans="4:6" x14ac:dyDescent="0.2">
      <c r="D380" s="46"/>
      <c r="E380" s="2"/>
      <c r="F380" s="46"/>
    </row>
    <row r="381" spans="4:6" x14ac:dyDescent="0.2">
      <c r="D381" s="46"/>
      <c r="E381" s="2"/>
      <c r="F381" s="46"/>
    </row>
    <row r="382" spans="4:6" x14ac:dyDescent="0.2">
      <c r="D382" s="46"/>
      <c r="E382" s="2"/>
      <c r="F382" s="46"/>
    </row>
    <row r="383" spans="4:6" x14ac:dyDescent="0.2">
      <c r="D383" s="46"/>
      <c r="E383" s="2"/>
      <c r="F383" s="46"/>
    </row>
    <row r="384" spans="4:6" x14ac:dyDescent="0.2">
      <c r="D384" s="46"/>
      <c r="E384" s="2"/>
      <c r="F384" s="46"/>
    </row>
    <row r="385" spans="4:6" x14ac:dyDescent="0.2">
      <c r="D385" s="46"/>
      <c r="E385" s="2"/>
      <c r="F385" s="46"/>
    </row>
    <row r="386" spans="4:6" x14ac:dyDescent="0.2">
      <c r="D386" s="46"/>
      <c r="E386" s="2"/>
      <c r="F386" s="46"/>
    </row>
    <row r="387" spans="4:6" x14ac:dyDescent="0.2">
      <c r="D387" s="46"/>
      <c r="E387" s="2"/>
      <c r="F387" s="46"/>
    </row>
    <row r="388" spans="4:6" x14ac:dyDescent="0.2">
      <c r="D388" s="46"/>
      <c r="E388" s="2"/>
      <c r="F388" s="46"/>
    </row>
    <row r="389" spans="4:6" x14ac:dyDescent="0.2">
      <c r="D389" s="46"/>
      <c r="E389" s="2"/>
      <c r="F389" s="46"/>
    </row>
    <row r="390" spans="4:6" x14ac:dyDescent="0.2">
      <c r="D390" s="46"/>
      <c r="E390" s="2"/>
      <c r="F390" s="46"/>
    </row>
    <row r="391" spans="4:6" x14ac:dyDescent="0.2">
      <c r="D391" s="46"/>
      <c r="E391" s="2"/>
      <c r="F391" s="46"/>
    </row>
    <row r="392" spans="4:6" x14ac:dyDescent="0.2">
      <c r="D392" s="46"/>
      <c r="E392" s="2"/>
      <c r="F392" s="46"/>
    </row>
    <row r="393" spans="4:6" x14ac:dyDescent="0.2">
      <c r="D393" s="46"/>
      <c r="E393" s="2"/>
      <c r="F393" s="46"/>
    </row>
    <row r="394" spans="4:6" x14ac:dyDescent="0.2">
      <c r="D394" s="46"/>
      <c r="E394" s="2"/>
      <c r="F394" s="46"/>
    </row>
    <row r="395" spans="4:6" x14ac:dyDescent="0.2">
      <c r="D395" s="46"/>
      <c r="E395" s="2"/>
      <c r="F395" s="46"/>
    </row>
    <row r="396" spans="4:6" x14ac:dyDescent="0.2">
      <c r="D396" s="46"/>
      <c r="E396" s="2"/>
      <c r="F396" s="46"/>
    </row>
    <row r="397" spans="4:6" x14ac:dyDescent="0.2">
      <c r="D397" s="46"/>
      <c r="E397" s="2"/>
      <c r="F397" s="46"/>
    </row>
    <row r="398" spans="4:6" x14ac:dyDescent="0.2">
      <c r="D398" s="46"/>
      <c r="E398" s="2"/>
      <c r="F398" s="46"/>
    </row>
    <row r="399" spans="4:6" x14ac:dyDescent="0.2">
      <c r="D399" s="46"/>
      <c r="E399" s="2"/>
      <c r="F399" s="46"/>
    </row>
    <row r="400" spans="4:6" x14ac:dyDescent="0.2">
      <c r="D400" s="46"/>
      <c r="E400" s="2"/>
      <c r="F400" s="46"/>
    </row>
    <row r="401" spans="4:6" x14ac:dyDescent="0.2">
      <c r="D401" s="46"/>
      <c r="E401" s="2"/>
      <c r="F401" s="46"/>
    </row>
    <row r="402" spans="4:6" x14ac:dyDescent="0.2">
      <c r="D402" s="46"/>
      <c r="E402" s="2"/>
      <c r="F402" s="46"/>
    </row>
    <row r="403" spans="4:6" x14ac:dyDescent="0.2">
      <c r="D403" s="46"/>
      <c r="E403" s="2"/>
      <c r="F403" s="46"/>
    </row>
    <row r="404" spans="4:6" x14ac:dyDescent="0.2">
      <c r="D404" s="46"/>
      <c r="E404" s="2"/>
      <c r="F404" s="46"/>
    </row>
    <row r="405" spans="4:6" x14ac:dyDescent="0.2">
      <c r="D405" s="46"/>
      <c r="E405" s="2"/>
      <c r="F405" s="46"/>
    </row>
    <row r="406" spans="4:6" x14ac:dyDescent="0.2">
      <c r="D406" s="46"/>
      <c r="E406" s="2"/>
      <c r="F406" s="46"/>
    </row>
    <row r="407" spans="4:6" x14ac:dyDescent="0.2">
      <c r="D407" s="46"/>
      <c r="E407" s="2"/>
      <c r="F407" s="46"/>
    </row>
    <row r="408" spans="4:6" x14ac:dyDescent="0.2">
      <c r="D408" s="46"/>
      <c r="E408" s="2"/>
      <c r="F408" s="46"/>
    </row>
    <row r="409" spans="4:6" x14ac:dyDescent="0.2">
      <c r="D409" s="46"/>
      <c r="E409" s="2"/>
      <c r="F409" s="46"/>
    </row>
    <row r="410" spans="4:6" x14ac:dyDescent="0.2">
      <c r="D410" s="46"/>
      <c r="E410" s="2"/>
      <c r="F410" s="46"/>
    </row>
    <row r="411" spans="4:6" x14ac:dyDescent="0.2">
      <c r="D411" s="46"/>
      <c r="E411" s="2"/>
      <c r="F411" s="46"/>
    </row>
    <row r="412" spans="4:6" x14ac:dyDescent="0.2">
      <c r="D412" s="46"/>
      <c r="E412" s="2"/>
      <c r="F412" s="46"/>
    </row>
    <row r="413" spans="4:6" x14ac:dyDescent="0.2">
      <c r="D413" s="46"/>
      <c r="E413" s="2"/>
      <c r="F413" s="46"/>
    </row>
    <row r="414" spans="4:6" x14ac:dyDescent="0.2">
      <c r="D414" s="46"/>
      <c r="E414" s="2"/>
      <c r="F414" s="46"/>
    </row>
    <row r="415" spans="4:6" x14ac:dyDescent="0.2">
      <c r="D415" s="46"/>
      <c r="E415" s="2"/>
      <c r="F415" s="46"/>
    </row>
    <row r="416" spans="4:6" x14ac:dyDescent="0.2">
      <c r="D416" s="46"/>
      <c r="E416" s="2"/>
      <c r="F416" s="46"/>
    </row>
    <row r="417" spans="4:6" x14ac:dyDescent="0.2">
      <c r="D417" s="46"/>
      <c r="E417" s="2"/>
      <c r="F417" s="46"/>
    </row>
    <row r="418" spans="4:6" x14ac:dyDescent="0.2">
      <c r="D418" s="46"/>
      <c r="E418" s="2"/>
      <c r="F418" s="46"/>
    </row>
    <row r="419" spans="4:6" x14ac:dyDescent="0.2">
      <c r="D419" s="46"/>
      <c r="E419" s="2"/>
      <c r="F419" s="46"/>
    </row>
    <row r="420" spans="4:6" x14ac:dyDescent="0.2">
      <c r="D420" s="46"/>
      <c r="E420" s="2"/>
      <c r="F420" s="46"/>
    </row>
    <row r="421" spans="4:6" x14ac:dyDescent="0.2">
      <c r="D421" s="46"/>
      <c r="E421" s="2"/>
      <c r="F421" s="46"/>
    </row>
    <row r="422" spans="4:6" x14ac:dyDescent="0.2">
      <c r="D422" s="46"/>
      <c r="E422" s="2"/>
      <c r="F422" s="46"/>
    </row>
    <row r="423" spans="4:6" x14ac:dyDescent="0.2">
      <c r="D423" s="46"/>
      <c r="E423" s="2"/>
      <c r="F423" s="46"/>
    </row>
    <row r="424" spans="4:6" x14ac:dyDescent="0.2">
      <c r="D424" s="46"/>
      <c r="E424" s="2"/>
      <c r="F424" s="46"/>
    </row>
    <row r="425" spans="4:6" x14ac:dyDescent="0.2">
      <c r="D425" s="46"/>
      <c r="E425" s="2"/>
      <c r="F425" s="46"/>
    </row>
    <row r="426" spans="4:6" x14ac:dyDescent="0.2">
      <c r="D426" s="46"/>
      <c r="E426" s="2"/>
      <c r="F426" s="46"/>
    </row>
    <row r="427" spans="4:6" x14ac:dyDescent="0.2">
      <c r="D427" s="46"/>
      <c r="E427" s="2"/>
      <c r="F427" s="46"/>
    </row>
    <row r="428" spans="4:6" x14ac:dyDescent="0.2">
      <c r="D428" s="46"/>
      <c r="E428" s="2"/>
      <c r="F428" s="46"/>
    </row>
    <row r="429" spans="4:6" x14ac:dyDescent="0.2">
      <c r="D429" s="46"/>
      <c r="E429" s="2"/>
      <c r="F429" s="46"/>
    </row>
    <row r="430" spans="4:6" x14ac:dyDescent="0.2">
      <c r="D430" s="46"/>
      <c r="E430" s="2"/>
      <c r="F430" s="46"/>
    </row>
    <row r="431" spans="4:6" x14ac:dyDescent="0.2">
      <c r="D431" s="46"/>
      <c r="E431" s="2"/>
      <c r="F431" s="46"/>
    </row>
    <row r="432" spans="4:6" x14ac:dyDescent="0.2">
      <c r="D432" s="46"/>
      <c r="E432" s="2"/>
      <c r="F432" s="46"/>
    </row>
    <row r="433" spans="4:6" x14ac:dyDescent="0.2">
      <c r="D433" s="46"/>
      <c r="E433" s="2"/>
      <c r="F433" s="46"/>
    </row>
    <row r="434" spans="4:6" x14ac:dyDescent="0.2">
      <c r="D434" s="46"/>
      <c r="E434" s="2"/>
      <c r="F434" s="46"/>
    </row>
    <row r="435" spans="4:6" x14ac:dyDescent="0.2">
      <c r="D435" s="46"/>
      <c r="E435" s="2"/>
      <c r="F435" s="46"/>
    </row>
    <row r="436" spans="4:6" x14ac:dyDescent="0.2">
      <c r="D436" s="46"/>
      <c r="E436" s="2"/>
      <c r="F436" s="46"/>
    </row>
    <row r="437" spans="4:6" x14ac:dyDescent="0.2">
      <c r="D437" s="46"/>
      <c r="E437" s="2"/>
      <c r="F437" s="46"/>
    </row>
    <row r="438" spans="4:6" x14ac:dyDescent="0.2">
      <c r="D438" s="46"/>
      <c r="E438" s="2"/>
      <c r="F438" s="46"/>
    </row>
    <row r="439" spans="4:6" x14ac:dyDescent="0.2">
      <c r="D439" s="46"/>
      <c r="E439" s="2"/>
      <c r="F439" s="46"/>
    </row>
    <row r="440" spans="4:6" x14ac:dyDescent="0.2">
      <c r="D440" s="46"/>
      <c r="E440" s="2"/>
      <c r="F440" s="46"/>
    </row>
    <row r="441" spans="4:6" x14ac:dyDescent="0.2">
      <c r="D441" s="46"/>
      <c r="E441" s="2"/>
      <c r="F441" s="46"/>
    </row>
    <row r="442" spans="4:6" x14ac:dyDescent="0.2">
      <c r="D442" s="46"/>
      <c r="E442" s="2"/>
      <c r="F442" s="46"/>
    </row>
    <row r="443" spans="4:6" x14ac:dyDescent="0.2">
      <c r="D443" s="46"/>
      <c r="E443" s="2"/>
      <c r="F443" s="46"/>
    </row>
    <row r="444" spans="4:6" x14ac:dyDescent="0.2">
      <c r="D444" s="46"/>
      <c r="E444" s="2"/>
      <c r="F444" s="46"/>
    </row>
    <row r="445" spans="4:6" x14ac:dyDescent="0.2">
      <c r="D445" s="46"/>
      <c r="E445" s="2"/>
      <c r="F445" s="46"/>
    </row>
    <row r="446" spans="4:6" x14ac:dyDescent="0.2">
      <c r="D446" s="46"/>
      <c r="E446" s="2"/>
      <c r="F446" s="46"/>
    </row>
    <row r="447" spans="4:6" x14ac:dyDescent="0.2">
      <c r="D447" s="46"/>
      <c r="E447" s="2"/>
      <c r="F447" s="46"/>
    </row>
    <row r="448" spans="4:6" x14ac:dyDescent="0.2">
      <c r="D448" s="46"/>
      <c r="E448" s="2"/>
      <c r="F448" s="46"/>
    </row>
    <row r="449" spans="4:6" x14ac:dyDescent="0.2">
      <c r="D449" s="46"/>
      <c r="E449" s="2"/>
      <c r="F449" s="46"/>
    </row>
    <row r="450" spans="4:6" x14ac:dyDescent="0.2">
      <c r="D450" s="46"/>
      <c r="E450" s="2"/>
      <c r="F450" s="46"/>
    </row>
    <row r="451" spans="4:6" x14ac:dyDescent="0.2">
      <c r="D451" s="46"/>
      <c r="E451" s="2"/>
      <c r="F451" s="46"/>
    </row>
    <row r="452" spans="4:6" x14ac:dyDescent="0.2">
      <c r="D452" s="46"/>
      <c r="E452" s="2"/>
      <c r="F452" s="46"/>
    </row>
    <row r="453" spans="4:6" x14ac:dyDescent="0.2">
      <c r="D453" s="46"/>
      <c r="E453" s="2"/>
      <c r="F453" s="46"/>
    </row>
    <row r="454" spans="4:6" x14ac:dyDescent="0.2">
      <c r="D454" s="46"/>
      <c r="E454" s="2"/>
      <c r="F454" s="46"/>
    </row>
    <row r="455" spans="4:6" x14ac:dyDescent="0.2">
      <c r="D455" s="46"/>
      <c r="E455" s="2"/>
      <c r="F455" s="46"/>
    </row>
    <row r="456" spans="4:6" x14ac:dyDescent="0.2">
      <c r="D456" s="46"/>
      <c r="E456" s="2"/>
      <c r="F456" s="46"/>
    </row>
    <row r="457" spans="4:6" x14ac:dyDescent="0.2">
      <c r="D457" s="46"/>
      <c r="E457" s="2"/>
      <c r="F457" s="46"/>
    </row>
    <row r="458" spans="4:6" x14ac:dyDescent="0.2">
      <c r="D458" s="46"/>
      <c r="E458" s="2"/>
      <c r="F458" s="46"/>
    </row>
    <row r="459" spans="4:6" x14ac:dyDescent="0.2">
      <c r="D459" s="46"/>
      <c r="E459" s="2"/>
      <c r="F459" s="46"/>
    </row>
    <row r="460" spans="4:6" x14ac:dyDescent="0.2">
      <c r="D460" s="46"/>
      <c r="E460" s="2"/>
      <c r="F460" s="46"/>
    </row>
    <row r="461" spans="4:6" x14ac:dyDescent="0.2">
      <c r="D461" s="46"/>
      <c r="E461" s="2"/>
      <c r="F461" s="46"/>
    </row>
    <row r="462" spans="4:6" x14ac:dyDescent="0.2">
      <c r="D462" s="46"/>
      <c r="E462" s="2"/>
      <c r="F462" s="46"/>
    </row>
    <row r="463" spans="4:6" x14ac:dyDescent="0.2">
      <c r="D463" s="46"/>
      <c r="E463" s="2"/>
      <c r="F463" s="46"/>
    </row>
    <row r="464" spans="4:6" x14ac:dyDescent="0.2">
      <c r="D464" s="46"/>
      <c r="E464" s="2"/>
      <c r="F464" s="46"/>
    </row>
    <row r="465" spans="4:6" x14ac:dyDescent="0.2">
      <c r="D465" s="46"/>
      <c r="E465" s="2"/>
      <c r="F465" s="46"/>
    </row>
    <row r="466" spans="4:6" x14ac:dyDescent="0.2">
      <c r="D466" s="46"/>
      <c r="E466" s="2"/>
      <c r="F466" s="46"/>
    </row>
    <row r="467" spans="4:6" x14ac:dyDescent="0.2">
      <c r="D467" s="46"/>
      <c r="E467" s="2"/>
      <c r="F467" s="46"/>
    </row>
    <row r="468" spans="4:6" x14ac:dyDescent="0.2">
      <c r="D468" s="46"/>
      <c r="E468" s="2"/>
      <c r="F468" s="46"/>
    </row>
    <row r="469" spans="4:6" x14ac:dyDescent="0.2">
      <c r="D469" s="46"/>
      <c r="E469" s="2"/>
      <c r="F469" s="46"/>
    </row>
    <row r="470" spans="4:6" x14ac:dyDescent="0.2">
      <c r="D470" s="46"/>
      <c r="E470" s="2"/>
      <c r="F470" s="46"/>
    </row>
    <row r="471" spans="4:6" x14ac:dyDescent="0.2">
      <c r="D471" s="46"/>
      <c r="E471" s="2"/>
      <c r="F471" s="46"/>
    </row>
    <row r="472" spans="4:6" x14ac:dyDescent="0.2">
      <c r="D472" s="46"/>
      <c r="E472" s="2"/>
      <c r="F472" s="46"/>
    </row>
    <row r="473" spans="4:6" x14ac:dyDescent="0.2">
      <c r="D473" s="46"/>
      <c r="E473" s="2"/>
      <c r="F473" s="46"/>
    </row>
    <row r="474" spans="4:6" x14ac:dyDescent="0.2">
      <c r="D474" s="46"/>
      <c r="E474" s="2"/>
      <c r="F474" s="46"/>
    </row>
    <row r="475" spans="4:6" x14ac:dyDescent="0.2">
      <c r="D475" s="46"/>
      <c r="E475" s="2"/>
      <c r="F475" s="46"/>
    </row>
    <row r="476" spans="4:6" x14ac:dyDescent="0.2">
      <c r="D476" s="46"/>
      <c r="E476" s="2"/>
      <c r="F476" s="46"/>
    </row>
    <row r="477" spans="4:6" x14ac:dyDescent="0.2">
      <c r="D477" s="46"/>
      <c r="E477" s="2"/>
      <c r="F477" s="46"/>
    </row>
    <row r="478" spans="4:6" x14ac:dyDescent="0.2">
      <c r="D478" s="46"/>
      <c r="E478" s="2"/>
      <c r="F478" s="46"/>
    </row>
    <row r="479" spans="4:6" x14ac:dyDescent="0.2">
      <c r="D479" s="46"/>
      <c r="E479" s="2"/>
      <c r="F479" s="46"/>
    </row>
    <row r="480" spans="4:6" x14ac:dyDescent="0.2">
      <c r="D480" s="46"/>
      <c r="E480" s="2"/>
      <c r="F480" s="46"/>
    </row>
    <row r="481" spans="4:6" x14ac:dyDescent="0.2">
      <c r="D481" s="46"/>
      <c r="E481" s="2"/>
      <c r="F481" s="46"/>
    </row>
    <row r="482" spans="4:6" x14ac:dyDescent="0.2">
      <c r="D482" s="46"/>
      <c r="E482" s="2"/>
      <c r="F482" s="46"/>
    </row>
    <row r="483" spans="4:6" x14ac:dyDescent="0.2">
      <c r="D483" s="46"/>
      <c r="E483" s="2"/>
      <c r="F483" s="46"/>
    </row>
    <row r="484" spans="4:6" x14ac:dyDescent="0.2">
      <c r="D484" s="46"/>
      <c r="E484" s="2"/>
      <c r="F484" s="46"/>
    </row>
    <row r="485" spans="4:6" x14ac:dyDescent="0.2">
      <c r="D485" s="46"/>
      <c r="E485" s="2"/>
      <c r="F485" s="46"/>
    </row>
    <row r="486" spans="4:6" x14ac:dyDescent="0.2">
      <c r="D486" s="46"/>
      <c r="E486" s="2"/>
      <c r="F486" s="46"/>
    </row>
    <row r="487" spans="4:6" x14ac:dyDescent="0.2">
      <c r="D487" s="46"/>
      <c r="E487" s="2"/>
      <c r="F487" s="46"/>
    </row>
    <row r="488" spans="4:6" x14ac:dyDescent="0.2">
      <c r="D488" s="46"/>
      <c r="E488" s="2"/>
      <c r="F488" s="46"/>
    </row>
    <row r="489" spans="4:6" x14ac:dyDescent="0.2">
      <c r="D489" s="46"/>
      <c r="E489" s="2"/>
      <c r="F489" s="46"/>
    </row>
    <row r="490" spans="4:6" x14ac:dyDescent="0.2">
      <c r="D490" s="46"/>
      <c r="E490" s="2"/>
      <c r="F490" s="46"/>
    </row>
    <row r="491" spans="4:6" x14ac:dyDescent="0.2">
      <c r="D491" s="46"/>
      <c r="E491" s="2"/>
      <c r="F491" s="46"/>
    </row>
    <row r="492" spans="4:6" x14ac:dyDescent="0.2">
      <c r="D492" s="46"/>
      <c r="E492" s="2"/>
      <c r="F492" s="46"/>
    </row>
    <row r="493" spans="4:6" x14ac:dyDescent="0.2">
      <c r="D493" s="46"/>
      <c r="E493" s="2"/>
      <c r="F493" s="46"/>
    </row>
    <row r="494" spans="4:6" x14ac:dyDescent="0.2">
      <c r="D494" s="46"/>
      <c r="E494" s="2"/>
      <c r="F494" s="46"/>
    </row>
    <row r="495" spans="4:6" x14ac:dyDescent="0.2">
      <c r="D495" s="46"/>
      <c r="E495" s="2"/>
      <c r="F495" s="46"/>
    </row>
    <row r="496" spans="4:6" x14ac:dyDescent="0.2">
      <c r="D496" s="46"/>
      <c r="E496" s="2"/>
      <c r="F496" s="46"/>
    </row>
    <row r="497" spans="4:6" x14ac:dyDescent="0.2">
      <c r="D497" s="46"/>
      <c r="E497" s="2"/>
      <c r="F497" s="46"/>
    </row>
    <row r="498" spans="4:6" x14ac:dyDescent="0.2">
      <c r="D498" s="46"/>
      <c r="E498" s="2"/>
      <c r="F498" s="46"/>
    </row>
    <row r="499" spans="4:6" x14ac:dyDescent="0.2">
      <c r="D499" s="46"/>
      <c r="E499" s="2"/>
      <c r="F499" s="46"/>
    </row>
    <row r="500" spans="4:6" x14ac:dyDescent="0.2">
      <c r="D500" s="46"/>
      <c r="E500" s="2"/>
      <c r="F500" s="46"/>
    </row>
    <row r="501" spans="4:6" x14ac:dyDescent="0.2">
      <c r="D501" s="46"/>
      <c r="E501" s="2"/>
      <c r="F501" s="46"/>
    </row>
    <row r="502" spans="4:6" x14ac:dyDescent="0.2">
      <c r="D502" s="46"/>
      <c r="E502" s="2"/>
      <c r="F502" s="46"/>
    </row>
    <row r="503" spans="4:6" x14ac:dyDescent="0.2">
      <c r="D503" s="46"/>
      <c r="E503" s="2"/>
      <c r="F503" s="46"/>
    </row>
    <row r="504" spans="4:6" x14ac:dyDescent="0.2">
      <c r="D504" s="46"/>
      <c r="E504" s="2"/>
      <c r="F504" s="46"/>
    </row>
    <row r="505" spans="4:6" x14ac:dyDescent="0.2">
      <c r="D505" s="46"/>
      <c r="E505" s="2"/>
      <c r="F505" s="46"/>
    </row>
    <row r="506" spans="4:6" x14ac:dyDescent="0.2">
      <c r="D506" s="46"/>
      <c r="E506" s="2"/>
      <c r="F506" s="46"/>
    </row>
    <row r="507" spans="4:6" x14ac:dyDescent="0.2">
      <c r="D507" s="46"/>
      <c r="E507" s="2"/>
      <c r="F507" s="46"/>
    </row>
    <row r="508" spans="4:6" x14ac:dyDescent="0.2">
      <c r="D508" s="46"/>
      <c r="E508" s="2"/>
      <c r="F508" s="46"/>
    </row>
    <row r="509" spans="4:6" x14ac:dyDescent="0.2">
      <c r="D509" s="46"/>
      <c r="E509" s="2"/>
      <c r="F509" s="46"/>
    </row>
    <row r="510" spans="4:6" x14ac:dyDescent="0.2">
      <c r="D510" s="46"/>
      <c r="E510" s="2"/>
      <c r="F510" s="46"/>
    </row>
    <row r="511" spans="4:6" x14ac:dyDescent="0.2">
      <c r="D511" s="46"/>
      <c r="E511" s="2"/>
      <c r="F511" s="46"/>
    </row>
    <row r="512" spans="4:6" x14ac:dyDescent="0.2">
      <c r="D512" s="46"/>
      <c r="E512" s="2"/>
      <c r="F512" s="46"/>
    </row>
    <row r="513" spans="4:6" x14ac:dyDescent="0.2">
      <c r="D513" s="46"/>
      <c r="E513" s="2"/>
      <c r="F513" s="46"/>
    </row>
    <row r="514" spans="4:6" x14ac:dyDescent="0.2">
      <c r="D514" s="46"/>
      <c r="E514" s="2"/>
      <c r="F514" s="46"/>
    </row>
    <row r="515" spans="4:6" x14ac:dyDescent="0.2">
      <c r="D515" s="46"/>
      <c r="E515" s="2"/>
      <c r="F515" s="46"/>
    </row>
    <row r="516" spans="4:6" x14ac:dyDescent="0.2">
      <c r="D516" s="46"/>
      <c r="E516" s="2"/>
      <c r="F516" s="46"/>
    </row>
    <row r="517" spans="4:6" x14ac:dyDescent="0.2">
      <c r="D517" s="46"/>
      <c r="E517" s="2"/>
      <c r="F517" s="46"/>
    </row>
    <row r="518" spans="4:6" x14ac:dyDescent="0.2">
      <c r="D518" s="46"/>
      <c r="E518" s="2"/>
      <c r="F518" s="46"/>
    </row>
    <row r="519" spans="4:6" x14ac:dyDescent="0.2">
      <c r="D519" s="46"/>
      <c r="E519" s="2"/>
      <c r="F519" s="46"/>
    </row>
    <row r="520" spans="4:6" x14ac:dyDescent="0.2">
      <c r="D520" s="46"/>
      <c r="E520" s="2"/>
      <c r="F520" s="46"/>
    </row>
    <row r="521" spans="4:6" x14ac:dyDescent="0.2">
      <c r="D521" s="46"/>
      <c r="E521" s="2"/>
      <c r="F521" s="46"/>
    </row>
    <row r="522" spans="4:6" x14ac:dyDescent="0.2">
      <c r="D522" s="46"/>
      <c r="E522" s="2"/>
      <c r="F522" s="46"/>
    </row>
    <row r="523" spans="4:6" x14ac:dyDescent="0.2">
      <c r="D523" s="46"/>
      <c r="E523" s="2"/>
      <c r="F523" s="46"/>
    </row>
    <row r="524" spans="4:6" x14ac:dyDescent="0.2">
      <c r="D524" s="46"/>
      <c r="E524" s="2"/>
      <c r="F524" s="46"/>
    </row>
    <row r="525" spans="4:6" x14ac:dyDescent="0.2">
      <c r="D525" s="46"/>
      <c r="E525" s="2"/>
      <c r="F525" s="46"/>
    </row>
    <row r="526" spans="4:6" x14ac:dyDescent="0.2">
      <c r="D526" s="46"/>
      <c r="E526" s="2"/>
      <c r="F526" s="46"/>
    </row>
    <row r="527" spans="4:6" x14ac:dyDescent="0.2">
      <c r="D527" s="46"/>
      <c r="E527" s="2"/>
      <c r="F527" s="46"/>
    </row>
    <row r="528" spans="4:6" x14ac:dyDescent="0.2">
      <c r="D528" s="46"/>
      <c r="E528" s="2"/>
      <c r="F528" s="46"/>
    </row>
    <row r="529" spans="4:6" x14ac:dyDescent="0.2">
      <c r="D529" s="46"/>
      <c r="E529" s="2"/>
      <c r="F529" s="46"/>
    </row>
    <row r="530" spans="4:6" x14ac:dyDescent="0.2">
      <c r="D530" s="46"/>
      <c r="E530" s="2"/>
      <c r="F530" s="46"/>
    </row>
    <row r="531" spans="4:6" x14ac:dyDescent="0.2">
      <c r="D531" s="46"/>
      <c r="E531" s="2"/>
      <c r="F531" s="46"/>
    </row>
    <row r="532" spans="4:6" x14ac:dyDescent="0.2">
      <c r="D532" s="46"/>
      <c r="E532" s="2"/>
      <c r="F532" s="46"/>
    </row>
    <row r="533" spans="4:6" x14ac:dyDescent="0.2">
      <c r="D533" s="46"/>
      <c r="E533" s="2"/>
      <c r="F533" s="46"/>
    </row>
    <row r="534" spans="4:6" x14ac:dyDescent="0.2">
      <c r="D534" s="46"/>
      <c r="E534" s="2"/>
      <c r="F534" s="46"/>
    </row>
    <row r="535" spans="4:6" x14ac:dyDescent="0.2">
      <c r="D535" s="46"/>
      <c r="E535" s="2"/>
      <c r="F535" s="46"/>
    </row>
    <row r="536" spans="4:6" x14ac:dyDescent="0.2">
      <c r="D536" s="46"/>
      <c r="E536" s="2"/>
      <c r="F536" s="46"/>
    </row>
    <row r="537" spans="4:6" x14ac:dyDescent="0.2">
      <c r="D537" s="46"/>
      <c r="E537" s="2"/>
      <c r="F537" s="46"/>
    </row>
    <row r="538" spans="4:6" x14ac:dyDescent="0.2">
      <c r="D538" s="46"/>
      <c r="E538" s="2"/>
      <c r="F538" s="46"/>
    </row>
    <row r="539" spans="4:6" x14ac:dyDescent="0.2">
      <c r="D539" s="46"/>
      <c r="E539" s="2"/>
      <c r="F539" s="46"/>
    </row>
    <row r="540" spans="4:6" x14ac:dyDescent="0.2">
      <c r="D540" s="46"/>
      <c r="E540" s="2"/>
      <c r="F540" s="46"/>
    </row>
    <row r="541" spans="4:6" x14ac:dyDescent="0.2">
      <c r="D541" s="46"/>
      <c r="E541" s="2"/>
      <c r="F541" s="46"/>
    </row>
    <row r="542" spans="4:6" x14ac:dyDescent="0.2">
      <c r="D542" s="46"/>
      <c r="E542" s="2"/>
      <c r="F542" s="46"/>
    </row>
    <row r="543" spans="4:6" x14ac:dyDescent="0.2">
      <c r="D543" s="46"/>
      <c r="E543" s="2"/>
      <c r="F543" s="46"/>
    </row>
    <row r="544" spans="4:6" x14ac:dyDescent="0.2">
      <c r="D544" s="46"/>
      <c r="E544" s="2"/>
      <c r="F544" s="46"/>
    </row>
    <row r="545" spans="4:6" x14ac:dyDescent="0.2">
      <c r="D545" s="46"/>
      <c r="E545" s="2"/>
      <c r="F545" s="46"/>
    </row>
    <row r="546" spans="4:6" x14ac:dyDescent="0.2">
      <c r="D546" s="46"/>
      <c r="E546" s="2"/>
      <c r="F546" s="46"/>
    </row>
    <row r="547" spans="4:6" x14ac:dyDescent="0.2">
      <c r="D547" s="46"/>
      <c r="E547" s="2"/>
      <c r="F547" s="46"/>
    </row>
    <row r="548" spans="4:6" x14ac:dyDescent="0.2">
      <c r="D548" s="46"/>
      <c r="E548" s="2"/>
      <c r="F548" s="46"/>
    </row>
    <row r="549" spans="4:6" x14ac:dyDescent="0.2">
      <c r="D549" s="46"/>
      <c r="E549" s="2"/>
      <c r="F549" s="46"/>
    </row>
    <row r="550" spans="4:6" x14ac:dyDescent="0.2">
      <c r="D550" s="46"/>
      <c r="E550" s="2"/>
      <c r="F550" s="46"/>
    </row>
    <row r="551" spans="4:6" x14ac:dyDescent="0.2">
      <c r="D551" s="46"/>
      <c r="E551" s="2"/>
      <c r="F551" s="46"/>
    </row>
    <row r="552" spans="4:6" x14ac:dyDescent="0.2">
      <c r="D552" s="46"/>
      <c r="E552" s="2"/>
      <c r="F552" s="46"/>
    </row>
    <row r="553" spans="4:6" x14ac:dyDescent="0.2">
      <c r="D553" s="46"/>
      <c r="E553" s="2"/>
      <c r="F553" s="46"/>
    </row>
    <row r="554" spans="4:6" x14ac:dyDescent="0.2">
      <c r="D554" s="46"/>
      <c r="E554" s="2"/>
      <c r="F554" s="46"/>
    </row>
    <row r="555" spans="4:6" x14ac:dyDescent="0.2">
      <c r="D555" s="46"/>
      <c r="E555" s="2"/>
      <c r="F555" s="46"/>
    </row>
    <row r="556" spans="4:6" x14ac:dyDescent="0.2">
      <c r="D556" s="46"/>
      <c r="E556" s="2"/>
      <c r="F556" s="46"/>
    </row>
    <row r="557" spans="4:6" x14ac:dyDescent="0.2">
      <c r="D557" s="46"/>
      <c r="E557" s="2"/>
      <c r="F557" s="46"/>
    </row>
    <row r="558" spans="4:6" x14ac:dyDescent="0.2">
      <c r="D558" s="46"/>
      <c r="E558" s="2"/>
      <c r="F558" s="46"/>
    </row>
    <row r="559" spans="4:6" x14ac:dyDescent="0.2">
      <c r="D559" s="46"/>
      <c r="E559" s="2"/>
      <c r="F559" s="46"/>
    </row>
    <row r="560" spans="4:6" x14ac:dyDescent="0.2">
      <c r="D560" s="46"/>
      <c r="E560" s="2"/>
      <c r="F560" s="46"/>
    </row>
    <row r="561" spans="4:6" x14ac:dyDescent="0.2">
      <c r="D561" s="46"/>
      <c r="E561" s="2"/>
      <c r="F561" s="46"/>
    </row>
    <row r="562" spans="4:6" x14ac:dyDescent="0.2">
      <c r="D562" s="46"/>
      <c r="E562" s="2"/>
      <c r="F562" s="46"/>
    </row>
    <row r="563" spans="4:6" x14ac:dyDescent="0.2">
      <c r="D563" s="46"/>
      <c r="E563" s="2"/>
      <c r="F563" s="46"/>
    </row>
    <row r="564" spans="4:6" x14ac:dyDescent="0.2">
      <c r="D564" s="46"/>
      <c r="E564" s="2"/>
      <c r="F564" s="46"/>
    </row>
    <row r="565" spans="4:6" x14ac:dyDescent="0.2">
      <c r="D565" s="46"/>
      <c r="E565" s="2"/>
      <c r="F565" s="46"/>
    </row>
    <row r="566" spans="4:6" x14ac:dyDescent="0.2">
      <c r="D566" s="46"/>
      <c r="E566" s="2"/>
      <c r="F566" s="46"/>
    </row>
    <row r="567" spans="4:6" x14ac:dyDescent="0.2">
      <c r="D567" s="46"/>
      <c r="E567" s="2"/>
      <c r="F567" s="46"/>
    </row>
    <row r="568" spans="4:6" x14ac:dyDescent="0.2">
      <c r="D568" s="46"/>
      <c r="E568" s="2"/>
      <c r="F568" s="46"/>
    </row>
    <row r="569" spans="4:6" x14ac:dyDescent="0.2">
      <c r="D569" s="46"/>
      <c r="E569" s="2"/>
      <c r="F569" s="46"/>
    </row>
    <row r="570" spans="4:6" x14ac:dyDescent="0.2">
      <c r="D570" s="46"/>
      <c r="E570" s="2"/>
      <c r="F570" s="46"/>
    </row>
    <row r="571" spans="4:6" x14ac:dyDescent="0.2">
      <c r="D571" s="46"/>
      <c r="E571" s="2"/>
      <c r="F571" s="46"/>
    </row>
    <row r="572" spans="4:6" x14ac:dyDescent="0.2">
      <c r="D572" s="46"/>
      <c r="E572" s="2"/>
      <c r="F572" s="46"/>
    </row>
    <row r="573" spans="4:6" x14ac:dyDescent="0.2">
      <c r="D573" s="46"/>
      <c r="E573" s="2"/>
      <c r="F573" s="46"/>
    </row>
    <row r="574" spans="4:6" x14ac:dyDescent="0.2">
      <c r="D574" s="46"/>
      <c r="E574" s="2"/>
      <c r="F574" s="46"/>
    </row>
    <row r="575" spans="4:6" x14ac:dyDescent="0.2">
      <c r="D575" s="46"/>
      <c r="E575" s="2"/>
      <c r="F575" s="46"/>
    </row>
    <row r="576" spans="4:6" x14ac:dyDescent="0.2">
      <c r="D576" s="46"/>
      <c r="E576" s="2"/>
      <c r="F576" s="46"/>
    </row>
    <row r="577" spans="4:6" x14ac:dyDescent="0.2">
      <c r="D577" s="46"/>
      <c r="E577" s="2"/>
      <c r="F577" s="46"/>
    </row>
    <row r="578" spans="4:6" x14ac:dyDescent="0.2">
      <c r="D578" s="46"/>
      <c r="E578" s="2"/>
      <c r="F578" s="46"/>
    </row>
    <row r="579" spans="4:6" x14ac:dyDescent="0.2">
      <c r="D579" s="46"/>
      <c r="E579" s="2"/>
      <c r="F579" s="46"/>
    </row>
    <row r="580" spans="4:6" x14ac:dyDescent="0.2">
      <c r="D580" s="46"/>
      <c r="E580" s="2"/>
      <c r="F580" s="46"/>
    </row>
    <row r="581" spans="4:6" x14ac:dyDescent="0.2">
      <c r="D581" s="46"/>
      <c r="E581" s="2"/>
      <c r="F581" s="46"/>
    </row>
    <row r="582" spans="4:6" x14ac:dyDescent="0.2">
      <c r="D582" s="46"/>
      <c r="E582" s="2"/>
      <c r="F582" s="46"/>
    </row>
    <row r="583" spans="4:6" x14ac:dyDescent="0.2">
      <c r="D583" s="46"/>
      <c r="E583" s="2"/>
      <c r="F583" s="46"/>
    </row>
    <row r="584" spans="4:6" x14ac:dyDescent="0.2">
      <c r="D584" s="46"/>
      <c r="E584" s="2"/>
      <c r="F584" s="46"/>
    </row>
    <row r="585" spans="4:6" x14ac:dyDescent="0.2">
      <c r="D585" s="46"/>
      <c r="E585" s="2"/>
      <c r="F585" s="46"/>
    </row>
    <row r="586" spans="4:6" x14ac:dyDescent="0.2">
      <c r="D586" s="46"/>
      <c r="E586" s="2"/>
      <c r="F586" s="46"/>
    </row>
    <row r="587" spans="4:6" x14ac:dyDescent="0.2">
      <c r="D587" s="46"/>
      <c r="E587" s="2"/>
      <c r="F587" s="46"/>
    </row>
    <row r="588" spans="4:6" x14ac:dyDescent="0.2">
      <c r="D588" s="46"/>
      <c r="E588" s="2"/>
      <c r="F588" s="46"/>
    </row>
    <row r="589" spans="4:6" x14ac:dyDescent="0.2">
      <c r="D589" s="46"/>
      <c r="E589" s="2"/>
      <c r="F589" s="46"/>
    </row>
    <row r="590" spans="4:6" x14ac:dyDescent="0.2">
      <c r="D590" s="46"/>
      <c r="E590" s="2"/>
      <c r="F590" s="46"/>
    </row>
    <row r="591" spans="4:6" x14ac:dyDescent="0.2">
      <c r="D591" s="46"/>
      <c r="E591" s="2"/>
      <c r="F591" s="46"/>
    </row>
    <row r="592" spans="4:6" x14ac:dyDescent="0.2">
      <c r="D592" s="46"/>
      <c r="E592" s="2"/>
      <c r="F592" s="46"/>
    </row>
    <row r="593" spans="4:6" x14ac:dyDescent="0.2">
      <c r="D593" s="46"/>
      <c r="E593" s="2"/>
      <c r="F593" s="46"/>
    </row>
  </sheetData>
  <mergeCells count="16">
    <mergeCell ref="A12:C12"/>
    <mergeCell ref="A13:C13"/>
    <mergeCell ref="A1:L1"/>
    <mergeCell ref="A2:L2"/>
    <mergeCell ref="A4:C10"/>
    <mergeCell ref="D4:L4"/>
    <mergeCell ref="D5:D10"/>
    <mergeCell ref="E5:L5"/>
    <mergeCell ref="E6:E10"/>
    <mergeCell ref="F6:F10"/>
    <mergeCell ref="G6:G10"/>
    <mergeCell ref="H6:H10"/>
    <mergeCell ref="I6:I10"/>
    <mergeCell ref="J6:J10"/>
    <mergeCell ref="K6:K10"/>
    <mergeCell ref="L6:L10"/>
  </mergeCells>
  <printOptions horizontalCentered="1"/>
  <pageMargins left="0.74803149606299213" right="0.74803149606299213" top="0.98425196850393704" bottom="0.98425196850393704" header="0" footer="0"/>
  <pageSetup scale="70" orientation="portrait" r:id="rId1"/>
  <ignoredErrors>
    <ignoredError sqref="I55 D106 F213 G223 K171" formula="1"/>
    <ignoredError sqref="E135 E26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12</vt:lpstr>
      <vt:lpstr>'12'!Área_de_impresión</vt:lpstr>
      <vt:lpstr>'12'!Títulos_a_imprimir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YASMIN QUINTERO</cp:lastModifiedBy>
  <cp:lastPrinted>2023-12-29T20:30:50Z</cp:lastPrinted>
  <dcterms:created xsi:type="dcterms:W3CDTF">2022-09-01T15:04:45Z</dcterms:created>
  <dcterms:modified xsi:type="dcterms:W3CDTF">2023-12-29T20:30:56Z</dcterms:modified>
</cp:coreProperties>
</file>