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ALUD\Preparacion de cuadros para el boletin\2023\Cuadros para el boletin 2023\"/>
    </mc:Choice>
  </mc:AlternateContent>
  <bookViews>
    <workbookView xWindow="0" yWindow="0" windowWidth="27375" windowHeight="10845"/>
  </bookViews>
  <sheets>
    <sheet name="Cuadro 44." sheetId="1" r:id="rId1"/>
  </sheets>
  <definedNames>
    <definedName name="_xlnm.Print_Titles" localSheetId="0">'Cuadro 44.'!$1:$9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E22" i="1"/>
  <c r="E12" i="1"/>
  <c r="F12" i="1"/>
  <c r="H12" i="1"/>
  <c r="G12" i="1"/>
  <c r="C13" i="1"/>
  <c r="C17" i="1"/>
  <c r="C14" i="1"/>
  <c r="C15" i="1"/>
  <c r="C12" i="1" l="1"/>
  <c r="F35" i="1"/>
  <c r="C29" i="1" l="1"/>
  <c r="C43" i="1" l="1"/>
  <c r="C38" i="1"/>
  <c r="H35" i="1" l="1"/>
  <c r="G35" i="1"/>
  <c r="F22" i="1" l="1"/>
  <c r="C25" i="1"/>
  <c r="G39" i="1"/>
  <c r="E49" i="1"/>
  <c r="F49" i="1"/>
  <c r="G49" i="1"/>
  <c r="H49" i="1"/>
  <c r="C54" i="1"/>
  <c r="H39" i="1" l="1"/>
  <c r="H11" i="1" l="1"/>
  <c r="C48" i="1"/>
  <c r="C31" i="1" l="1"/>
  <c r="C23" i="1"/>
  <c r="C20" i="1"/>
  <c r="C21" i="1"/>
  <c r="F39" i="1" l="1"/>
  <c r="E39" i="1"/>
  <c r="E11" i="1" s="1"/>
  <c r="C39" i="1" l="1"/>
  <c r="C53" i="1" l="1"/>
  <c r="C52" i="1"/>
  <c r="C51" i="1"/>
  <c r="C50" i="1"/>
  <c r="C47" i="1"/>
  <c r="C46" i="1"/>
  <c r="C45" i="1"/>
  <c r="C44" i="1"/>
  <c r="C42" i="1"/>
  <c r="C41" i="1"/>
  <c r="C40" i="1"/>
  <c r="C37" i="1"/>
  <c r="C36" i="1"/>
  <c r="C34" i="1"/>
  <c r="C33" i="1"/>
  <c r="C32" i="1"/>
  <c r="C30" i="1"/>
  <c r="C28" i="1"/>
  <c r="C27" i="1"/>
  <c r="C26" i="1"/>
  <c r="C24" i="1"/>
  <c r="C19" i="1"/>
  <c r="C18" i="1"/>
  <c r="C16" i="1"/>
  <c r="C35" i="1" l="1"/>
  <c r="F11" i="1"/>
  <c r="G11" i="1"/>
  <c r="C49" i="1"/>
  <c r="C22" i="1"/>
  <c r="C11" i="1" l="1"/>
  <c r="D17" i="1" l="1"/>
  <c r="D13" i="1"/>
  <c r="D38" i="1"/>
  <c r="D15" i="1"/>
  <c r="D28" i="1"/>
  <c r="D30" i="1"/>
  <c r="D25" i="1"/>
  <c r="D14" i="1"/>
  <c r="D39" i="1"/>
  <c r="D40" i="1"/>
  <c r="D22" i="1"/>
  <c r="D37" i="1"/>
  <c r="D27" i="1"/>
  <c r="D21" i="1"/>
  <c r="D54" i="1"/>
  <c r="D49" i="1"/>
  <c r="D44" i="1"/>
  <c r="D23" i="1"/>
  <c r="D50" i="1"/>
  <c r="D34" i="1"/>
  <c r="D16" i="1"/>
  <c r="D46" i="1"/>
  <c r="D24" i="1"/>
  <c r="D31" i="1"/>
  <c r="D53" i="1"/>
  <c r="D43" i="1"/>
  <c r="D19" i="1"/>
  <c r="D41" i="1"/>
  <c r="D48" i="1"/>
  <c r="D45" i="1"/>
  <c r="D32" i="1"/>
  <c r="D12" i="1"/>
  <c r="D51" i="1"/>
  <c r="D29" i="1"/>
  <c r="D36" i="1"/>
  <c r="D26" i="1"/>
  <c r="D18" i="1"/>
  <c r="D47" i="1"/>
  <c r="D42" i="1"/>
  <c r="D33" i="1"/>
  <c r="D20" i="1"/>
  <c r="D35" i="1"/>
  <c r="D52" i="1"/>
  <c r="D11" i="1" l="1"/>
</calcChain>
</file>

<file path=xl/sharedStrings.xml><?xml version="1.0" encoding="utf-8"?>
<sst xmlns="http://schemas.openxmlformats.org/spreadsheetml/2006/main" count="66" uniqueCount="60">
  <si>
    <t>Servicio</t>
  </si>
  <si>
    <t>Consulta externa (1)</t>
  </si>
  <si>
    <t>Total</t>
  </si>
  <si>
    <t>Sexo</t>
  </si>
  <si>
    <t xml:space="preserve"> -</t>
  </si>
  <si>
    <t>Mujeres</t>
  </si>
  <si>
    <t>Hombres</t>
  </si>
  <si>
    <t>(2) La diferencia que se observa entre el subtotal y los parciales se debe al redondeo.</t>
  </si>
  <si>
    <t>(3) Se refiere al tratamiento antiretroviral del paciente con VIH.</t>
  </si>
  <si>
    <t>Consulta Especializada</t>
  </si>
  <si>
    <t>Medicina Especializada</t>
  </si>
  <si>
    <t xml:space="preserve"> Servicios Técnicos</t>
  </si>
  <si>
    <t>Servicios de Urgencia</t>
  </si>
  <si>
    <t>Tipo de paciente</t>
  </si>
  <si>
    <t>Asegurado</t>
  </si>
  <si>
    <t>Fuente: Instalaciones hospitalarias que funcionan en la República.</t>
  </si>
  <si>
    <t>Cirugía General</t>
  </si>
  <si>
    <t>Neurocirugía</t>
  </si>
  <si>
    <t>Oftalmología</t>
  </si>
  <si>
    <t>Ortopedia</t>
  </si>
  <si>
    <t>Otorrinolaringología</t>
  </si>
  <si>
    <t>Urología</t>
  </si>
  <si>
    <t>Alergología</t>
  </si>
  <si>
    <t>Cardiología</t>
  </si>
  <si>
    <t>Clínica del Empleado</t>
  </si>
  <si>
    <t>Clínica TARV (3)</t>
  </si>
  <si>
    <t>Gastroenterología</t>
  </si>
  <si>
    <t>Hematología</t>
  </si>
  <si>
    <t>Maxilofacial</t>
  </si>
  <si>
    <t>Medicina Física y Rehabilitación</t>
  </si>
  <si>
    <t>Medicina General</t>
  </si>
  <si>
    <t>Medicina Interna</t>
  </si>
  <si>
    <t>Neumología</t>
  </si>
  <si>
    <t>Psiquiatría</t>
  </si>
  <si>
    <t>Clínica de Ginecología</t>
  </si>
  <si>
    <t>Obstetricia</t>
  </si>
  <si>
    <t>Estimulación Precoz</t>
  </si>
  <si>
    <t>Fisioterapia</t>
  </si>
  <si>
    <t>Fonoaudiología</t>
  </si>
  <si>
    <t>Nutrición</t>
  </si>
  <si>
    <t>Optometría</t>
  </si>
  <si>
    <t>Psicología</t>
  </si>
  <si>
    <t>Terapia Ocupacional</t>
  </si>
  <si>
    <t>Terapia Respiratoria</t>
  </si>
  <si>
    <t>Trabajo Social</t>
  </si>
  <si>
    <t>General</t>
  </si>
  <si>
    <t>Ginecología</t>
  </si>
  <si>
    <t>Porcentaje (2)</t>
  </si>
  <si>
    <t xml:space="preserve"> - Cantidad nula o cero.</t>
  </si>
  <si>
    <t>TOTAL</t>
  </si>
  <si>
    <t>Ginecobstetricia</t>
  </si>
  <si>
    <t>Servicios de Pediatría, Neonatología</t>
  </si>
  <si>
    <t>(1) Un paciente es incluido tantas veces asista al consultorio médico.</t>
  </si>
  <si>
    <t>PACIENTE, SEGÚN SERVICIO: AÑO 2023</t>
  </si>
  <si>
    <t>-</t>
  </si>
  <si>
    <t xml:space="preserve">Neumología Pediátrica </t>
  </si>
  <si>
    <t xml:space="preserve">Odontología </t>
  </si>
  <si>
    <t>Anestesiología</t>
  </si>
  <si>
    <t>No Asegurado</t>
  </si>
  <si>
    <t xml:space="preserve">  Cuadro 44.  CONSULTA EXTERNA EN EL HOSPITAL DOCTOR LUIS "CHICHO" FÁBREGA, POR SEXO Y TIPO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</si>
</sst>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4" xfId="0" applyFont="1" applyFill="1" applyBorder="1"/>
    <xf numFmtId="0" fontId="1" fillId="0" borderId="3" xfId="0" applyFont="1" applyFill="1" applyBorder="1"/>
    <xf numFmtId="0" fontId="1" fillId="0" borderId="0" xfId="0" applyFont="1" applyBorder="1" applyAlignment="1" applyProtection="1">
      <alignment horizontal="left"/>
    </xf>
    <xf numFmtId="0" fontId="1" fillId="0" borderId="5" xfId="0" applyFont="1" applyBorder="1"/>
    <xf numFmtId="37" fontId="1" fillId="0" borderId="6" xfId="0" applyNumberFormat="1" applyFont="1" applyFill="1" applyBorder="1" applyProtection="1"/>
    <xf numFmtId="164" fontId="1" fillId="0" borderId="6" xfId="0" applyNumberFormat="1" applyFont="1" applyFill="1" applyBorder="1" applyProtection="1"/>
    <xf numFmtId="0" fontId="1" fillId="0" borderId="6" xfId="0" applyFont="1" applyFill="1" applyBorder="1"/>
    <xf numFmtId="0" fontId="1" fillId="0" borderId="0" xfId="0" applyFont="1" applyFill="1" applyBorder="1"/>
    <xf numFmtId="0" fontId="1" fillId="0" borderId="0" xfId="0" applyFont="1" applyAlignment="1" applyProtection="1">
      <alignment horizontal="left"/>
    </xf>
    <xf numFmtId="0" fontId="1" fillId="0" borderId="0" xfId="0" applyFont="1"/>
    <xf numFmtId="164" fontId="1" fillId="0" borderId="10" xfId="0" applyNumberFormat="1" applyFont="1" applyFill="1" applyBorder="1" applyAlignment="1" applyProtection="1">
      <alignment horizontal="right"/>
    </xf>
    <xf numFmtId="3" fontId="1" fillId="0" borderId="10" xfId="0" applyNumberFormat="1" applyFont="1" applyFill="1" applyBorder="1" applyAlignment="1" applyProtection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/>
    </xf>
    <xf numFmtId="3" fontId="3" fillId="0" borderId="10" xfId="0" applyNumberFormat="1" applyFont="1" applyFill="1" applyBorder="1" applyAlignment="1" applyProtection="1">
      <alignment horizontal="right"/>
    </xf>
    <xf numFmtId="164" fontId="3" fillId="0" borderId="10" xfId="0" applyNumberFormat="1" applyFont="1" applyFill="1" applyBorder="1" applyAlignment="1" applyProtection="1">
      <alignment horizontal="right"/>
    </xf>
    <xf numFmtId="0" fontId="4" fillId="0" borderId="0" xfId="0" applyFont="1" applyAlignment="1"/>
    <xf numFmtId="0" fontId="1" fillId="0" borderId="5" xfId="0" applyFont="1" applyBorder="1" applyAlignment="1"/>
    <xf numFmtId="0" fontId="1" fillId="0" borderId="5" xfId="0" applyFont="1" applyFill="1" applyBorder="1"/>
    <xf numFmtId="0" fontId="4" fillId="0" borderId="0" xfId="0" applyFont="1" applyFill="1"/>
    <xf numFmtId="0" fontId="4" fillId="0" borderId="0" xfId="0" applyFont="1" applyAlignment="1">
      <alignment wrapText="1"/>
    </xf>
    <xf numFmtId="3" fontId="2" fillId="0" borderId="10" xfId="0" applyNumberFormat="1" applyFont="1" applyFill="1" applyBorder="1" applyAlignment="1" applyProtection="1">
      <alignment horizontal="right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1" xfId="0" applyFont="1" applyBorder="1"/>
    <xf numFmtId="0" fontId="1" fillId="0" borderId="7" xfId="0" applyFont="1" applyBorder="1"/>
    <xf numFmtId="0" fontId="2" fillId="0" borderId="0" xfId="0" applyFont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zoomScaleNormal="100" workbookViewId="0">
      <selection sqref="A1:H1"/>
    </sheetView>
  </sheetViews>
  <sheetFormatPr baseColWidth="10" defaultRowHeight="12.75" x14ac:dyDescent="0.2"/>
  <cols>
    <col min="1" max="1" width="2" style="13" customWidth="1"/>
    <col min="2" max="2" width="29.7109375" style="13" customWidth="1"/>
    <col min="3" max="3" width="12.5703125" style="13" customWidth="1"/>
    <col min="4" max="4" width="11" style="13" customWidth="1"/>
    <col min="5" max="6" width="10.7109375" style="13" customWidth="1"/>
    <col min="7" max="8" width="14" style="13" customWidth="1"/>
    <col min="9" max="245" width="11.42578125" style="13"/>
    <col min="246" max="246" width="36.28515625" style="13" customWidth="1"/>
    <col min="247" max="247" width="12.85546875" style="13" customWidth="1"/>
    <col min="248" max="248" width="11.5703125" style="13" customWidth="1"/>
    <col min="249" max="249" width="8.7109375" style="13" customWidth="1"/>
    <col min="250" max="250" width="10.85546875" style="13" customWidth="1"/>
    <col min="251" max="251" width="11.28515625" style="13" customWidth="1"/>
    <col min="252" max="252" width="10.7109375" style="13" customWidth="1"/>
    <col min="253" max="253" width="12.85546875" style="13" customWidth="1"/>
    <col min="254" max="501" width="11.42578125" style="13"/>
    <col min="502" max="502" width="36.28515625" style="13" customWidth="1"/>
    <col min="503" max="503" width="12.85546875" style="13" customWidth="1"/>
    <col min="504" max="504" width="11.5703125" style="13" customWidth="1"/>
    <col min="505" max="505" width="8.7109375" style="13" customWidth="1"/>
    <col min="506" max="506" width="10.85546875" style="13" customWidth="1"/>
    <col min="507" max="507" width="11.28515625" style="13" customWidth="1"/>
    <col min="508" max="508" width="10.7109375" style="13" customWidth="1"/>
    <col min="509" max="509" width="12.85546875" style="13" customWidth="1"/>
    <col min="510" max="757" width="11.42578125" style="13"/>
    <col min="758" max="758" width="36.28515625" style="13" customWidth="1"/>
    <col min="759" max="759" width="12.85546875" style="13" customWidth="1"/>
    <col min="760" max="760" width="11.5703125" style="13" customWidth="1"/>
    <col min="761" max="761" width="8.7109375" style="13" customWidth="1"/>
    <col min="762" max="762" width="10.85546875" style="13" customWidth="1"/>
    <col min="763" max="763" width="11.28515625" style="13" customWidth="1"/>
    <col min="764" max="764" width="10.7109375" style="13" customWidth="1"/>
    <col min="765" max="765" width="12.85546875" style="13" customWidth="1"/>
    <col min="766" max="1013" width="11.42578125" style="13"/>
    <col min="1014" max="1014" width="36.28515625" style="13" customWidth="1"/>
    <col min="1015" max="1015" width="12.85546875" style="13" customWidth="1"/>
    <col min="1016" max="1016" width="11.5703125" style="13" customWidth="1"/>
    <col min="1017" max="1017" width="8.7109375" style="13" customWidth="1"/>
    <col min="1018" max="1018" width="10.85546875" style="13" customWidth="1"/>
    <col min="1019" max="1019" width="11.28515625" style="13" customWidth="1"/>
    <col min="1020" max="1020" width="10.7109375" style="13" customWidth="1"/>
    <col min="1021" max="1021" width="12.85546875" style="13" customWidth="1"/>
    <col min="1022" max="1269" width="11.42578125" style="13"/>
    <col min="1270" max="1270" width="36.28515625" style="13" customWidth="1"/>
    <col min="1271" max="1271" width="12.85546875" style="13" customWidth="1"/>
    <col min="1272" max="1272" width="11.5703125" style="13" customWidth="1"/>
    <col min="1273" max="1273" width="8.7109375" style="13" customWidth="1"/>
    <col min="1274" max="1274" width="10.85546875" style="13" customWidth="1"/>
    <col min="1275" max="1275" width="11.28515625" style="13" customWidth="1"/>
    <col min="1276" max="1276" width="10.7109375" style="13" customWidth="1"/>
    <col min="1277" max="1277" width="12.85546875" style="13" customWidth="1"/>
    <col min="1278" max="1525" width="11.42578125" style="13"/>
    <col min="1526" max="1526" width="36.28515625" style="13" customWidth="1"/>
    <col min="1527" max="1527" width="12.85546875" style="13" customWidth="1"/>
    <col min="1528" max="1528" width="11.5703125" style="13" customWidth="1"/>
    <col min="1529" max="1529" width="8.7109375" style="13" customWidth="1"/>
    <col min="1530" max="1530" width="10.85546875" style="13" customWidth="1"/>
    <col min="1531" max="1531" width="11.28515625" style="13" customWidth="1"/>
    <col min="1532" max="1532" width="10.7109375" style="13" customWidth="1"/>
    <col min="1533" max="1533" width="12.85546875" style="13" customWidth="1"/>
    <col min="1534" max="1781" width="11.42578125" style="13"/>
    <col min="1782" max="1782" width="36.28515625" style="13" customWidth="1"/>
    <col min="1783" max="1783" width="12.85546875" style="13" customWidth="1"/>
    <col min="1784" max="1784" width="11.5703125" style="13" customWidth="1"/>
    <col min="1785" max="1785" width="8.7109375" style="13" customWidth="1"/>
    <col min="1786" max="1786" width="10.85546875" style="13" customWidth="1"/>
    <col min="1787" max="1787" width="11.28515625" style="13" customWidth="1"/>
    <col min="1788" max="1788" width="10.7109375" style="13" customWidth="1"/>
    <col min="1789" max="1789" width="12.85546875" style="13" customWidth="1"/>
    <col min="1790" max="2037" width="11.42578125" style="13"/>
    <col min="2038" max="2038" width="36.28515625" style="13" customWidth="1"/>
    <col min="2039" max="2039" width="12.85546875" style="13" customWidth="1"/>
    <col min="2040" max="2040" width="11.5703125" style="13" customWidth="1"/>
    <col min="2041" max="2041" width="8.7109375" style="13" customWidth="1"/>
    <col min="2042" max="2042" width="10.85546875" style="13" customWidth="1"/>
    <col min="2043" max="2043" width="11.28515625" style="13" customWidth="1"/>
    <col min="2044" max="2044" width="10.7109375" style="13" customWidth="1"/>
    <col min="2045" max="2045" width="12.85546875" style="13" customWidth="1"/>
    <col min="2046" max="2293" width="11.42578125" style="13"/>
    <col min="2294" max="2294" width="36.28515625" style="13" customWidth="1"/>
    <col min="2295" max="2295" width="12.85546875" style="13" customWidth="1"/>
    <col min="2296" max="2296" width="11.5703125" style="13" customWidth="1"/>
    <col min="2297" max="2297" width="8.7109375" style="13" customWidth="1"/>
    <col min="2298" max="2298" width="10.85546875" style="13" customWidth="1"/>
    <col min="2299" max="2299" width="11.28515625" style="13" customWidth="1"/>
    <col min="2300" max="2300" width="10.7109375" style="13" customWidth="1"/>
    <col min="2301" max="2301" width="12.85546875" style="13" customWidth="1"/>
    <col min="2302" max="2549" width="11.42578125" style="13"/>
    <col min="2550" max="2550" width="36.28515625" style="13" customWidth="1"/>
    <col min="2551" max="2551" width="12.85546875" style="13" customWidth="1"/>
    <col min="2552" max="2552" width="11.5703125" style="13" customWidth="1"/>
    <col min="2553" max="2553" width="8.7109375" style="13" customWidth="1"/>
    <col min="2554" max="2554" width="10.85546875" style="13" customWidth="1"/>
    <col min="2555" max="2555" width="11.28515625" style="13" customWidth="1"/>
    <col min="2556" max="2556" width="10.7109375" style="13" customWidth="1"/>
    <col min="2557" max="2557" width="12.85546875" style="13" customWidth="1"/>
    <col min="2558" max="2805" width="11.42578125" style="13"/>
    <col min="2806" max="2806" width="36.28515625" style="13" customWidth="1"/>
    <col min="2807" max="2807" width="12.85546875" style="13" customWidth="1"/>
    <col min="2808" max="2808" width="11.5703125" style="13" customWidth="1"/>
    <col min="2809" max="2809" width="8.7109375" style="13" customWidth="1"/>
    <col min="2810" max="2810" width="10.85546875" style="13" customWidth="1"/>
    <col min="2811" max="2811" width="11.28515625" style="13" customWidth="1"/>
    <col min="2812" max="2812" width="10.7109375" style="13" customWidth="1"/>
    <col min="2813" max="2813" width="12.85546875" style="13" customWidth="1"/>
    <col min="2814" max="3061" width="11.42578125" style="13"/>
    <col min="3062" max="3062" width="36.28515625" style="13" customWidth="1"/>
    <col min="3063" max="3063" width="12.85546875" style="13" customWidth="1"/>
    <col min="3064" max="3064" width="11.5703125" style="13" customWidth="1"/>
    <col min="3065" max="3065" width="8.7109375" style="13" customWidth="1"/>
    <col min="3066" max="3066" width="10.85546875" style="13" customWidth="1"/>
    <col min="3067" max="3067" width="11.28515625" style="13" customWidth="1"/>
    <col min="3068" max="3068" width="10.7109375" style="13" customWidth="1"/>
    <col min="3069" max="3069" width="12.85546875" style="13" customWidth="1"/>
    <col min="3070" max="3317" width="11.42578125" style="13"/>
    <col min="3318" max="3318" width="36.28515625" style="13" customWidth="1"/>
    <col min="3319" max="3319" width="12.85546875" style="13" customWidth="1"/>
    <col min="3320" max="3320" width="11.5703125" style="13" customWidth="1"/>
    <col min="3321" max="3321" width="8.7109375" style="13" customWidth="1"/>
    <col min="3322" max="3322" width="10.85546875" style="13" customWidth="1"/>
    <col min="3323" max="3323" width="11.28515625" style="13" customWidth="1"/>
    <col min="3324" max="3324" width="10.7109375" style="13" customWidth="1"/>
    <col min="3325" max="3325" width="12.85546875" style="13" customWidth="1"/>
    <col min="3326" max="3573" width="11.42578125" style="13"/>
    <col min="3574" max="3574" width="36.28515625" style="13" customWidth="1"/>
    <col min="3575" max="3575" width="12.85546875" style="13" customWidth="1"/>
    <col min="3576" max="3576" width="11.5703125" style="13" customWidth="1"/>
    <col min="3577" max="3577" width="8.7109375" style="13" customWidth="1"/>
    <col min="3578" max="3578" width="10.85546875" style="13" customWidth="1"/>
    <col min="3579" max="3579" width="11.28515625" style="13" customWidth="1"/>
    <col min="3580" max="3580" width="10.7109375" style="13" customWidth="1"/>
    <col min="3581" max="3581" width="12.85546875" style="13" customWidth="1"/>
    <col min="3582" max="3829" width="11.42578125" style="13"/>
    <col min="3830" max="3830" width="36.28515625" style="13" customWidth="1"/>
    <col min="3831" max="3831" width="12.85546875" style="13" customWidth="1"/>
    <col min="3832" max="3832" width="11.5703125" style="13" customWidth="1"/>
    <col min="3833" max="3833" width="8.7109375" style="13" customWidth="1"/>
    <col min="3834" max="3834" width="10.85546875" style="13" customWidth="1"/>
    <col min="3835" max="3835" width="11.28515625" style="13" customWidth="1"/>
    <col min="3836" max="3836" width="10.7109375" style="13" customWidth="1"/>
    <col min="3837" max="3837" width="12.85546875" style="13" customWidth="1"/>
    <col min="3838" max="4085" width="11.42578125" style="13"/>
    <col min="4086" max="4086" width="36.28515625" style="13" customWidth="1"/>
    <col min="4087" max="4087" width="12.85546875" style="13" customWidth="1"/>
    <col min="4088" max="4088" width="11.5703125" style="13" customWidth="1"/>
    <col min="4089" max="4089" width="8.7109375" style="13" customWidth="1"/>
    <col min="4090" max="4090" width="10.85546875" style="13" customWidth="1"/>
    <col min="4091" max="4091" width="11.28515625" style="13" customWidth="1"/>
    <col min="4092" max="4092" width="10.7109375" style="13" customWidth="1"/>
    <col min="4093" max="4093" width="12.85546875" style="13" customWidth="1"/>
    <col min="4094" max="4341" width="11.42578125" style="13"/>
    <col min="4342" max="4342" width="36.28515625" style="13" customWidth="1"/>
    <col min="4343" max="4343" width="12.85546875" style="13" customWidth="1"/>
    <col min="4344" max="4344" width="11.5703125" style="13" customWidth="1"/>
    <col min="4345" max="4345" width="8.7109375" style="13" customWidth="1"/>
    <col min="4346" max="4346" width="10.85546875" style="13" customWidth="1"/>
    <col min="4347" max="4347" width="11.28515625" style="13" customWidth="1"/>
    <col min="4348" max="4348" width="10.7109375" style="13" customWidth="1"/>
    <col min="4349" max="4349" width="12.85546875" style="13" customWidth="1"/>
    <col min="4350" max="4597" width="11.42578125" style="13"/>
    <col min="4598" max="4598" width="36.28515625" style="13" customWidth="1"/>
    <col min="4599" max="4599" width="12.85546875" style="13" customWidth="1"/>
    <col min="4600" max="4600" width="11.5703125" style="13" customWidth="1"/>
    <col min="4601" max="4601" width="8.7109375" style="13" customWidth="1"/>
    <col min="4602" max="4602" width="10.85546875" style="13" customWidth="1"/>
    <col min="4603" max="4603" width="11.28515625" style="13" customWidth="1"/>
    <col min="4604" max="4604" width="10.7109375" style="13" customWidth="1"/>
    <col min="4605" max="4605" width="12.85546875" style="13" customWidth="1"/>
    <col min="4606" max="4853" width="11.42578125" style="13"/>
    <col min="4854" max="4854" width="36.28515625" style="13" customWidth="1"/>
    <col min="4855" max="4855" width="12.85546875" style="13" customWidth="1"/>
    <col min="4856" max="4856" width="11.5703125" style="13" customWidth="1"/>
    <col min="4857" max="4857" width="8.7109375" style="13" customWidth="1"/>
    <col min="4858" max="4858" width="10.85546875" style="13" customWidth="1"/>
    <col min="4859" max="4859" width="11.28515625" style="13" customWidth="1"/>
    <col min="4860" max="4860" width="10.7109375" style="13" customWidth="1"/>
    <col min="4861" max="4861" width="12.85546875" style="13" customWidth="1"/>
    <col min="4862" max="5109" width="11.42578125" style="13"/>
    <col min="5110" max="5110" width="36.28515625" style="13" customWidth="1"/>
    <col min="5111" max="5111" width="12.85546875" style="13" customWidth="1"/>
    <col min="5112" max="5112" width="11.5703125" style="13" customWidth="1"/>
    <col min="5113" max="5113" width="8.7109375" style="13" customWidth="1"/>
    <col min="5114" max="5114" width="10.85546875" style="13" customWidth="1"/>
    <col min="5115" max="5115" width="11.28515625" style="13" customWidth="1"/>
    <col min="5116" max="5116" width="10.7109375" style="13" customWidth="1"/>
    <col min="5117" max="5117" width="12.85546875" style="13" customWidth="1"/>
    <col min="5118" max="5365" width="11.42578125" style="13"/>
    <col min="5366" max="5366" width="36.28515625" style="13" customWidth="1"/>
    <col min="5367" max="5367" width="12.85546875" style="13" customWidth="1"/>
    <col min="5368" max="5368" width="11.5703125" style="13" customWidth="1"/>
    <col min="5369" max="5369" width="8.7109375" style="13" customWidth="1"/>
    <col min="5370" max="5370" width="10.85546875" style="13" customWidth="1"/>
    <col min="5371" max="5371" width="11.28515625" style="13" customWidth="1"/>
    <col min="5372" max="5372" width="10.7109375" style="13" customWidth="1"/>
    <col min="5373" max="5373" width="12.85546875" style="13" customWidth="1"/>
    <col min="5374" max="5621" width="11.42578125" style="13"/>
    <col min="5622" max="5622" width="36.28515625" style="13" customWidth="1"/>
    <col min="5623" max="5623" width="12.85546875" style="13" customWidth="1"/>
    <col min="5624" max="5624" width="11.5703125" style="13" customWidth="1"/>
    <col min="5625" max="5625" width="8.7109375" style="13" customWidth="1"/>
    <col min="5626" max="5626" width="10.85546875" style="13" customWidth="1"/>
    <col min="5627" max="5627" width="11.28515625" style="13" customWidth="1"/>
    <col min="5628" max="5628" width="10.7109375" style="13" customWidth="1"/>
    <col min="5629" max="5629" width="12.85546875" style="13" customWidth="1"/>
    <col min="5630" max="5877" width="11.42578125" style="13"/>
    <col min="5878" max="5878" width="36.28515625" style="13" customWidth="1"/>
    <col min="5879" max="5879" width="12.85546875" style="13" customWidth="1"/>
    <col min="5880" max="5880" width="11.5703125" style="13" customWidth="1"/>
    <col min="5881" max="5881" width="8.7109375" style="13" customWidth="1"/>
    <col min="5882" max="5882" width="10.85546875" style="13" customWidth="1"/>
    <col min="5883" max="5883" width="11.28515625" style="13" customWidth="1"/>
    <col min="5884" max="5884" width="10.7109375" style="13" customWidth="1"/>
    <col min="5885" max="5885" width="12.85546875" style="13" customWidth="1"/>
    <col min="5886" max="6133" width="11.42578125" style="13"/>
    <col min="6134" max="6134" width="36.28515625" style="13" customWidth="1"/>
    <col min="6135" max="6135" width="12.85546875" style="13" customWidth="1"/>
    <col min="6136" max="6136" width="11.5703125" style="13" customWidth="1"/>
    <col min="6137" max="6137" width="8.7109375" style="13" customWidth="1"/>
    <col min="6138" max="6138" width="10.85546875" style="13" customWidth="1"/>
    <col min="6139" max="6139" width="11.28515625" style="13" customWidth="1"/>
    <col min="6140" max="6140" width="10.7109375" style="13" customWidth="1"/>
    <col min="6141" max="6141" width="12.85546875" style="13" customWidth="1"/>
    <col min="6142" max="6389" width="11.42578125" style="13"/>
    <col min="6390" max="6390" width="36.28515625" style="13" customWidth="1"/>
    <col min="6391" max="6391" width="12.85546875" style="13" customWidth="1"/>
    <col min="6392" max="6392" width="11.5703125" style="13" customWidth="1"/>
    <col min="6393" max="6393" width="8.7109375" style="13" customWidth="1"/>
    <col min="6394" max="6394" width="10.85546875" style="13" customWidth="1"/>
    <col min="6395" max="6395" width="11.28515625" style="13" customWidth="1"/>
    <col min="6396" max="6396" width="10.7109375" style="13" customWidth="1"/>
    <col min="6397" max="6397" width="12.85546875" style="13" customWidth="1"/>
    <col min="6398" max="6645" width="11.42578125" style="13"/>
    <col min="6646" max="6646" width="36.28515625" style="13" customWidth="1"/>
    <col min="6647" max="6647" width="12.85546875" style="13" customWidth="1"/>
    <col min="6648" max="6648" width="11.5703125" style="13" customWidth="1"/>
    <col min="6649" max="6649" width="8.7109375" style="13" customWidth="1"/>
    <col min="6650" max="6650" width="10.85546875" style="13" customWidth="1"/>
    <col min="6651" max="6651" width="11.28515625" style="13" customWidth="1"/>
    <col min="6652" max="6652" width="10.7109375" style="13" customWidth="1"/>
    <col min="6653" max="6653" width="12.85546875" style="13" customWidth="1"/>
    <col min="6654" max="6901" width="11.42578125" style="13"/>
    <col min="6902" max="6902" width="36.28515625" style="13" customWidth="1"/>
    <col min="6903" max="6903" width="12.85546875" style="13" customWidth="1"/>
    <col min="6904" max="6904" width="11.5703125" style="13" customWidth="1"/>
    <col min="6905" max="6905" width="8.7109375" style="13" customWidth="1"/>
    <col min="6906" max="6906" width="10.85546875" style="13" customWidth="1"/>
    <col min="6907" max="6907" width="11.28515625" style="13" customWidth="1"/>
    <col min="6908" max="6908" width="10.7109375" style="13" customWidth="1"/>
    <col min="6909" max="6909" width="12.85546875" style="13" customWidth="1"/>
    <col min="6910" max="7157" width="11.42578125" style="13"/>
    <col min="7158" max="7158" width="36.28515625" style="13" customWidth="1"/>
    <col min="7159" max="7159" width="12.85546875" style="13" customWidth="1"/>
    <col min="7160" max="7160" width="11.5703125" style="13" customWidth="1"/>
    <col min="7161" max="7161" width="8.7109375" style="13" customWidth="1"/>
    <col min="7162" max="7162" width="10.85546875" style="13" customWidth="1"/>
    <col min="7163" max="7163" width="11.28515625" style="13" customWidth="1"/>
    <col min="7164" max="7164" width="10.7109375" style="13" customWidth="1"/>
    <col min="7165" max="7165" width="12.85546875" style="13" customWidth="1"/>
    <col min="7166" max="7413" width="11.42578125" style="13"/>
    <col min="7414" max="7414" width="36.28515625" style="13" customWidth="1"/>
    <col min="7415" max="7415" width="12.85546875" style="13" customWidth="1"/>
    <col min="7416" max="7416" width="11.5703125" style="13" customWidth="1"/>
    <col min="7417" max="7417" width="8.7109375" style="13" customWidth="1"/>
    <col min="7418" max="7418" width="10.85546875" style="13" customWidth="1"/>
    <col min="7419" max="7419" width="11.28515625" style="13" customWidth="1"/>
    <col min="7420" max="7420" width="10.7109375" style="13" customWidth="1"/>
    <col min="7421" max="7421" width="12.85546875" style="13" customWidth="1"/>
    <col min="7422" max="7669" width="11.42578125" style="13"/>
    <col min="7670" max="7670" width="36.28515625" style="13" customWidth="1"/>
    <col min="7671" max="7671" width="12.85546875" style="13" customWidth="1"/>
    <col min="7672" max="7672" width="11.5703125" style="13" customWidth="1"/>
    <col min="7673" max="7673" width="8.7109375" style="13" customWidth="1"/>
    <col min="7674" max="7674" width="10.85546875" style="13" customWidth="1"/>
    <col min="7675" max="7675" width="11.28515625" style="13" customWidth="1"/>
    <col min="7676" max="7676" width="10.7109375" style="13" customWidth="1"/>
    <col min="7677" max="7677" width="12.85546875" style="13" customWidth="1"/>
    <col min="7678" max="7925" width="11.42578125" style="13"/>
    <col min="7926" max="7926" width="36.28515625" style="13" customWidth="1"/>
    <col min="7927" max="7927" width="12.85546875" style="13" customWidth="1"/>
    <col min="7928" max="7928" width="11.5703125" style="13" customWidth="1"/>
    <col min="7929" max="7929" width="8.7109375" style="13" customWidth="1"/>
    <col min="7930" max="7930" width="10.85546875" style="13" customWidth="1"/>
    <col min="7931" max="7931" width="11.28515625" style="13" customWidth="1"/>
    <col min="7932" max="7932" width="10.7109375" style="13" customWidth="1"/>
    <col min="7933" max="7933" width="12.85546875" style="13" customWidth="1"/>
    <col min="7934" max="8181" width="11.42578125" style="13"/>
    <col min="8182" max="8182" width="36.28515625" style="13" customWidth="1"/>
    <col min="8183" max="8183" width="12.85546875" style="13" customWidth="1"/>
    <col min="8184" max="8184" width="11.5703125" style="13" customWidth="1"/>
    <col min="8185" max="8185" width="8.7109375" style="13" customWidth="1"/>
    <col min="8186" max="8186" width="10.85546875" style="13" customWidth="1"/>
    <col min="8187" max="8187" width="11.28515625" style="13" customWidth="1"/>
    <col min="8188" max="8188" width="10.7109375" style="13" customWidth="1"/>
    <col min="8189" max="8189" width="12.85546875" style="13" customWidth="1"/>
    <col min="8190" max="8437" width="11.42578125" style="13"/>
    <col min="8438" max="8438" width="36.28515625" style="13" customWidth="1"/>
    <col min="8439" max="8439" width="12.85546875" style="13" customWidth="1"/>
    <col min="8440" max="8440" width="11.5703125" style="13" customWidth="1"/>
    <col min="8441" max="8441" width="8.7109375" style="13" customWidth="1"/>
    <col min="8442" max="8442" width="10.85546875" style="13" customWidth="1"/>
    <col min="8443" max="8443" width="11.28515625" style="13" customWidth="1"/>
    <col min="8444" max="8444" width="10.7109375" style="13" customWidth="1"/>
    <col min="8445" max="8445" width="12.85546875" style="13" customWidth="1"/>
    <col min="8446" max="8693" width="11.42578125" style="13"/>
    <col min="8694" max="8694" width="36.28515625" style="13" customWidth="1"/>
    <col min="8695" max="8695" width="12.85546875" style="13" customWidth="1"/>
    <col min="8696" max="8696" width="11.5703125" style="13" customWidth="1"/>
    <col min="8697" max="8697" width="8.7109375" style="13" customWidth="1"/>
    <col min="8698" max="8698" width="10.85546875" style="13" customWidth="1"/>
    <col min="8699" max="8699" width="11.28515625" style="13" customWidth="1"/>
    <col min="8700" max="8700" width="10.7109375" style="13" customWidth="1"/>
    <col min="8701" max="8701" width="12.85546875" style="13" customWidth="1"/>
    <col min="8702" max="8949" width="11.42578125" style="13"/>
    <col min="8950" max="8950" width="36.28515625" style="13" customWidth="1"/>
    <col min="8951" max="8951" width="12.85546875" style="13" customWidth="1"/>
    <col min="8952" max="8952" width="11.5703125" style="13" customWidth="1"/>
    <col min="8953" max="8953" width="8.7109375" style="13" customWidth="1"/>
    <col min="8954" max="8954" width="10.85546875" style="13" customWidth="1"/>
    <col min="8955" max="8955" width="11.28515625" style="13" customWidth="1"/>
    <col min="8956" max="8956" width="10.7109375" style="13" customWidth="1"/>
    <col min="8957" max="8957" width="12.85546875" style="13" customWidth="1"/>
    <col min="8958" max="9205" width="11.42578125" style="13"/>
    <col min="9206" max="9206" width="36.28515625" style="13" customWidth="1"/>
    <col min="9207" max="9207" width="12.85546875" style="13" customWidth="1"/>
    <col min="9208" max="9208" width="11.5703125" style="13" customWidth="1"/>
    <col min="9209" max="9209" width="8.7109375" style="13" customWidth="1"/>
    <col min="9210" max="9210" width="10.85546875" style="13" customWidth="1"/>
    <col min="9211" max="9211" width="11.28515625" style="13" customWidth="1"/>
    <col min="9212" max="9212" width="10.7109375" style="13" customWidth="1"/>
    <col min="9213" max="9213" width="12.85546875" style="13" customWidth="1"/>
    <col min="9214" max="9461" width="11.42578125" style="13"/>
    <col min="9462" max="9462" width="36.28515625" style="13" customWidth="1"/>
    <col min="9463" max="9463" width="12.85546875" style="13" customWidth="1"/>
    <col min="9464" max="9464" width="11.5703125" style="13" customWidth="1"/>
    <col min="9465" max="9465" width="8.7109375" style="13" customWidth="1"/>
    <col min="9466" max="9466" width="10.85546875" style="13" customWidth="1"/>
    <col min="9467" max="9467" width="11.28515625" style="13" customWidth="1"/>
    <col min="9468" max="9468" width="10.7109375" style="13" customWidth="1"/>
    <col min="9469" max="9469" width="12.85546875" style="13" customWidth="1"/>
    <col min="9470" max="9717" width="11.42578125" style="13"/>
    <col min="9718" max="9718" width="36.28515625" style="13" customWidth="1"/>
    <col min="9719" max="9719" width="12.85546875" style="13" customWidth="1"/>
    <col min="9720" max="9720" width="11.5703125" style="13" customWidth="1"/>
    <col min="9721" max="9721" width="8.7109375" style="13" customWidth="1"/>
    <col min="9722" max="9722" width="10.85546875" style="13" customWidth="1"/>
    <col min="9723" max="9723" width="11.28515625" style="13" customWidth="1"/>
    <col min="9724" max="9724" width="10.7109375" style="13" customWidth="1"/>
    <col min="9725" max="9725" width="12.85546875" style="13" customWidth="1"/>
    <col min="9726" max="9973" width="11.42578125" style="13"/>
    <col min="9974" max="9974" width="36.28515625" style="13" customWidth="1"/>
    <col min="9975" max="9975" width="12.85546875" style="13" customWidth="1"/>
    <col min="9976" max="9976" width="11.5703125" style="13" customWidth="1"/>
    <col min="9977" max="9977" width="8.7109375" style="13" customWidth="1"/>
    <col min="9978" max="9978" width="10.85546875" style="13" customWidth="1"/>
    <col min="9979" max="9979" width="11.28515625" style="13" customWidth="1"/>
    <col min="9980" max="9980" width="10.7109375" style="13" customWidth="1"/>
    <col min="9981" max="9981" width="12.85546875" style="13" customWidth="1"/>
    <col min="9982" max="10229" width="11.42578125" style="13"/>
    <col min="10230" max="10230" width="36.28515625" style="13" customWidth="1"/>
    <col min="10231" max="10231" width="12.85546875" style="13" customWidth="1"/>
    <col min="10232" max="10232" width="11.5703125" style="13" customWidth="1"/>
    <col min="10233" max="10233" width="8.7109375" style="13" customWidth="1"/>
    <col min="10234" max="10234" width="10.85546875" style="13" customWidth="1"/>
    <col min="10235" max="10235" width="11.28515625" style="13" customWidth="1"/>
    <col min="10236" max="10236" width="10.7109375" style="13" customWidth="1"/>
    <col min="10237" max="10237" width="12.85546875" style="13" customWidth="1"/>
    <col min="10238" max="10485" width="11.42578125" style="13"/>
    <col min="10486" max="10486" width="36.28515625" style="13" customWidth="1"/>
    <col min="10487" max="10487" width="12.85546875" style="13" customWidth="1"/>
    <col min="10488" max="10488" width="11.5703125" style="13" customWidth="1"/>
    <col min="10489" max="10489" width="8.7109375" style="13" customWidth="1"/>
    <col min="10490" max="10490" width="10.85546875" style="13" customWidth="1"/>
    <col min="10491" max="10491" width="11.28515625" style="13" customWidth="1"/>
    <col min="10492" max="10492" width="10.7109375" style="13" customWidth="1"/>
    <col min="10493" max="10493" width="12.85546875" style="13" customWidth="1"/>
    <col min="10494" max="10741" width="11.42578125" style="13"/>
    <col min="10742" max="10742" width="36.28515625" style="13" customWidth="1"/>
    <col min="10743" max="10743" width="12.85546875" style="13" customWidth="1"/>
    <col min="10744" max="10744" width="11.5703125" style="13" customWidth="1"/>
    <col min="10745" max="10745" width="8.7109375" style="13" customWidth="1"/>
    <col min="10746" max="10746" width="10.85546875" style="13" customWidth="1"/>
    <col min="10747" max="10747" width="11.28515625" style="13" customWidth="1"/>
    <col min="10748" max="10748" width="10.7109375" style="13" customWidth="1"/>
    <col min="10749" max="10749" width="12.85546875" style="13" customWidth="1"/>
    <col min="10750" max="10997" width="11.42578125" style="13"/>
    <col min="10998" max="10998" width="36.28515625" style="13" customWidth="1"/>
    <col min="10999" max="10999" width="12.85546875" style="13" customWidth="1"/>
    <col min="11000" max="11000" width="11.5703125" style="13" customWidth="1"/>
    <col min="11001" max="11001" width="8.7109375" style="13" customWidth="1"/>
    <col min="11002" max="11002" width="10.85546875" style="13" customWidth="1"/>
    <col min="11003" max="11003" width="11.28515625" style="13" customWidth="1"/>
    <col min="11004" max="11004" width="10.7109375" style="13" customWidth="1"/>
    <col min="11005" max="11005" width="12.85546875" style="13" customWidth="1"/>
    <col min="11006" max="11253" width="11.42578125" style="13"/>
    <col min="11254" max="11254" width="36.28515625" style="13" customWidth="1"/>
    <col min="11255" max="11255" width="12.85546875" style="13" customWidth="1"/>
    <col min="11256" max="11256" width="11.5703125" style="13" customWidth="1"/>
    <col min="11257" max="11257" width="8.7109375" style="13" customWidth="1"/>
    <col min="11258" max="11258" width="10.85546875" style="13" customWidth="1"/>
    <col min="11259" max="11259" width="11.28515625" style="13" customWidth="1"/>
    <col min="11260" max="11260" width="10.7109375" style="13" customWidth="1"/>
    <col min="11261" max="11261" width="12.85546875" style="13" customWidth="1"/>
    <col min="11262" max="11509" width="11.42578125" style="13"/>
    <col min="11510" max="11510" width="36.28515625" style="13" customWidth="1"/>
    <col min="11511" max="11511" width="12.85546875" style="13" customWidth="1"/>
    <col min="11512" max="11512" width="11.5703125" style="13" customWidth="1"/>
    <col min="11513" max="11513" width="8.7109375" style="13" customWidth="1"/>
    <col min="11514" max="11514" width="10.85546875" style="13" customWidth="1"/>
    <col min="11515" max="11515" width="11.28515625" style="13" customWidth="1"/>
    <col min="11516" max="11516" width="10.7109375" style="13" customWidth="1"/>
    <col min="11517" max="11517" width="12.85546875" style="13" customWidth="1"/>
    <col min="11518" max="11765" width="11.42578125" style="13"/>
    <col min="11766" max="11766" width="36.28515625" style="13" customWidth="1"/>
    <col min="11767" max="11767" width="12.85546875" style="13" customWidth="1"/>
    <col min="11768" max="11768" width="11.5703125" style="13" customWidth="1"/>
    <col min="11769" max="11769" width="8.7109375" style="13" customWidth="1"/>
    <col min="11770" max="11770" width="10.85546875" style="13" customWidth="1"/>
    <col min="11771" max="11771" width="11.28515625" style="13" customWidth="1"/>
    <col min="11772" max="11772" width="10.7109375" style="13" customWidth="1"/>
    <col min="11773" max="11773" width="12.85546875" style="13" customWidth="1"/>
    <col min="11774" max="12021" width="11.42578125" style="13"/>
    <col min="12022" max="12022" width="36.28515625" style="13" customWidth="1"/>
    <col min="12023" max="12023" width="12.85546875" style="13" customWidth="1"/>
    <col min="12024" max="12024" width="11.5703125" style="13" customWidth="1"/>
    <col min="12025" max="12025" width="8.7109375" style="13" customWidth="1"/>
    <col min="12026" max="12026" width="10.85546875" style="13" customWidth="1"/>
    <col min="12027" max="12027" width="11.28515625" style="13" customWidth="1"/>
    <col min="12028" max="12028" width="10.7109375" style="13" customWidth="1"/>
    <col min="12029" max="12029" width="12.85546875" style="13" customWidth="1"/>
    <col min="12030" max="12277" width="11.42578125" style="13"/>
    <col min="12278" max="12278" width="36.28515625" style="13" customWidth="1"/>
    <col min="12279" max="12279" width="12.85546875" style="13" customWidth="1"/>
    <col min="12280" max="12280" width="11.5703125" style="13" customWidth="1"/>
    <col min="12281" max="12281" width="8.7109375" style="13" customWidth="1"/>
    <col min="12282" max="12282" width="10.85546875" style="13" customWidth="1"/>
    <col min="12283" max="12283" width="11.28515625" style="13" customWidth="1"/>
    <col min="12284" max="12284" width="10.7109375" style="13" customWidth="1"/>
    <col min="12285" max="12285" width="12.85546875" style="13" customWidth="1"/>
    <col min="12286" max="12533" width="11.42578125" style="13"/>
    <col min="12534" max="12534" width="36.28515625" style="13" customWidth="1"/>
    <col min="12535" max="12535" width="12.85546875" style="13" customWidth="1"/>
    <col min="12536" max="12536" width="11.5703125" style="13" customWidth="1"/>
    <col min="12537" max="12537" width="8.7109375" style="13" customWidth="1"/>
    <col min="12538" max="12538" width="10.85546875" style="13" customWidth="1"/>
    <col min="12539" max="12539" width="11.28515625" style="13" customWidth="1"/>
    <col min="12540" max="12540" width="10.7109375" style="13" customWidth="1"/>
    <col min="12541" max="12541" width="12.85546875" style="13" customWidth="1"/>
    <col min="12542" max="12789" width="11.42578125" style="13"/>
    <col min="12790" max="12790" width="36.28515625" style="13" customWidth="1"/>
    <col min="12791" max="12791" width="12.85546875" style="13" customWidth="1"/>
    <col min="12792" max="12792" width="11.5703125" style="13" customWidth="1"/>
    <col min="12793" max="12793" width="8.7109375" style="13" customWidth="1"/>
    <col min="12794" max="12794" width="10.85546875" style="13" customWidth="1"/>
    <col min="12795" max="12795" width="11.28515625" style="13" customWidth="1"/>
    <col min="12796" max="12796" width="10.7109375" style="13" customWidth="1"/>
    <col min="12797" max="12797" width="12.85546875" style="13" customWidth="1"/>
    <col min="12798" max="13045" width="11.42578125" style="13"/>
    <col min="13046" max="13046" width="36.28515625" style="13" customWidth="1"/>
    <col min="13047" max="13047" width="12.85546875" style="13" customWidth="1"/>
    <col min="13048" max="13048" width="11.5703125" style="13" customWidth="1"/>
    <col min="13049" max="13049" width="8.7109375" style="13" customWidth="1"/>
    <col min="13050" max="13050" width="10.85546875" style="13" customWidth="1"/>
    <col min="13051" max="13051" width="11.28515625" style="13" customWidth="1"/>
    <col min="13052" max="13052" width="10.7109375" style="13" customWidth="1"/>
    <col min="13053" max="13053" width="12.85546875" style="13" customWidth="1"/>
    <col min="13054" max="13301" width="11.42578125" style="13"/>
    <col min="13302" max="13302" width="36.28515625" style="13" customWidth="1"/>
    <col min="13303" max="13303" width="12.85546875" style="13" customWidth="1"/>
    <col min="13304" max="13304" width="11.5703125" style="13" customWidth="1"/>
    <col min="13305" max="13305" width="8.7109375" style="13" customWidth="1"/>
    <col min="13306" max="13306" width="10.85546875" style="13" customWidth="1"/>
    <col min="13307" max="13307" width="11.28515625" style="13" customWidth="1"/>
    <col min="13308" max="13308" width="10.7109375" style="13" customWidth="1"/>
    <col min="13309" max="13309" width="12.85546875" style="13" customWidth="1"/>
    <col min="13310" max="13557" width="11.42578125" style="13"/>
    <col min="13558" max="13558" width="36.28515625" style="13" customWidth="1"/>
    <col min="13559" max="13559" width="12.85546875" style="13" customWidth="1"/>
    <col min="13560" max="13560" width="11.5703125" style="13" customWidth="1"/>
    <col min="13561" max="13561" width="8.7109375" style="13" customWidth="1"/>
    <col min="13562" max="13562" width="10.85546875" style="13" customWidth="1"/>
    <col min="13563" max="13563" width="11.28515625" style="13" customWidth="1"/>
    <col min="13564" max="13564" width="10.7109375" style="13" customWidth="1"/>
    <col min="13565" max="13565" width="12.85546875" style="13" customWidth="1"/>
    <col min="13566" max="13813" width="11.42578125" style="13"/>
    <col min="13814" max="13814" width="36.28515625" style="13" customWidth="1"/>
    <col min="13815" max="13815" width="12.85546875" style="13" customWidth="1"/>
    <col min="13816" max="13816" width="11.5703125" style="13" customWidth="1"/>
    <col min="13817" max="13817" width="8.7109375" style="13" customWidth="1"/>
    <col min="13818" max="13818" width="10.85546875" style="13" customWidth="1"/>
    <col min="13819" max="13819" width="11.28515625" style="13" customWidth="1"/>
    <col min="13820" max="13820" width="10.7109375" style="13" customWidth="1"/>
    <col min="13821" max="13821" width="12.85546875" style="13" customWidth="1"/>
    <col min="13822" max="14069" width="11.42578125" style="13"/>
    <col min="14070" max="14070" width="36.28515625" style="13" customWidth="1"/>
    <col min="14071" max="14071" width="12.85546875" style="13" customWidth="1"/>
    <col min="14072" max="14072" width="11.5703125" style="13" customWidth="1"/>
    <col min="14073" max="14073" width="8.7109375" style="13" customWidth="1"/>
    <col min="14074" max="14074" width="10.85546875" style="13" customWidth="1"/>
    <col min="14075" max="14075" width="11.28515625" style="13" customWidth="1"/>
    <col min="14076" max="14076" width="10.7109375" style="13" customWidth="1"/>
    <col min="14077" max="14077" width="12.85546875" style="13" customWidth="1"/>
    <col min="14078" max="14325" width="11.42578125" style="13"/>
    <col min="14326" max="14326" width="36.28515625" style="13" customWidth="1"/>
    <col min="14327" max="14327" width="12.85546875" style="13" customWidth="1"/>
    <col min="14328" max="14328" width="11.5703125" style="13" customWidth="1"/>
    <col min="14329" max="14329" width="8.7109375" style="13" customWidth="1"/>
    <col min="14330" max="14330" width="10.85546875" style="13" customWidth="1"/>
    <col min="14331" max="14331" width="11.28515625" style="13" customWidth="1"/>
    <col min="14332" max="14332" width="10.7109375" style="13" customWidth="1"/>
    <col min="14333" max="14333" width="12.85546875" style="13" customWidth="1"/>
    <col min="14334" max="14581" width="11.42578125" style="13"/>
    <col min="14582" max="14582" width="36.28515625" style="13" customWidth="1"/>
    <col min="14583" max="14583" width="12.85546875" style="13" customWidth="1"/>
    <col min="14584" max="14584" width="11.5703125" style="13" customWidth="1"/>
    <col min="14585" max="14585" width="8.7109375" style="13" customWidth="1"/>
    <col min="14586" max="14586" width="10.85546875" style="13" customWidth="1"/>
    <col min="14587" max="14587" width="11.28515625" style="13" customWidth="1"/>
    <col min="14588" max="14588" width="10.7109375" style="13" customWidth="1"/>
    <col min="14589" max="14589" width="12.85546875" style="13" customWidth="1"/>
    <col min="14590" max="14837" width="11.42578125" style="13"/>
    <col min="14838" max="14838" width="36.28515625" style="13" customWidth="1"/>
    <col min="14839" max="14839" width="12.85546875" style="13" customWidth="1"/>
    <col min="14840" max="14840" width="11.5703125" style="13" customWidth="1"/>
    <col min="14841" max="14841" width="8.7109375" style="13" customWidth="1"/>
    <col min="14842" max="14842" width="10.85546875" style="13" customWidth="1"/>
    <col min="14843" max="14843" width="11.28515625" style="13" customWidth="1"/>
    <col min="14844" max="14844" width="10.7109375" style="13" customWidth="1"/>
    <col min="14845" max="14845" width="12.85546875" style="13" customWidth="1"/>
    <col min="14846" max="15093" width="11.42578125" style="13"/>
    <col min="15094" max="15094" width="36.28515625" style="13" customWidth="1"/>
    <col min="15095" max="15095" width="12.85546875" style="13" customWidth="1"/>
    <col min="15096" max="15096" width="11.5703125" style="13" customWidth="1"/>
    <col min="15097" max="15097" width="8.7109375" style="13" customWidth="1"/>
    <col min="15098" max="15098" width="10.85546875" style="13" customWidth="1"/>
    <col min="15099" max="15099" width="11.28515625" style="13" customWidth="1"/>
    <col min="15100" max="15100" width="10.7109375" style="13" customWidth="1"/>
    <col min="15101" max="15101" width="12.85546875" style="13" customWidth="1"/>
    <col min="15102" max="15349" width="11.42578125" style="13"/>
    <col min="15350" max="15350" width="36.28515625" style="13" customWidth="1"/>
    <col min="15351" max="15351" width="12.85546875" style="13" customWidth="1"/>
    <col min="15352" max="15352" width="11.5703125" style="13" customWidth="1"/>
    <col min="15353" max="15353" width="8.7109375" style="13" customWidth="1"/>
    <col min="15354" max="15354" width="10.85546875" style="13" customWidth="1"/>
    <col min="15355" max="15355" width="11.28515625" style="13" customWidth="1"/>
    <col min="15356" max="15356" width="10.7109375" style="13" customWidth="1"/>
    <col min="15357" max="15357" width="12.85546875" style="13" customWidth="1"/>
    <col min="15358" max="15605" width="11.42578125" style="13"/>
    <col min="15606" max="15606" width="36.28515625" style="13" customWidth="1"/>
    <col min="15607" max="15607" width="12.85546875" style="13" customWidth="1"/>
    <col min="15608" max="15608" width="11.5703125" style="13" customWidth="1"/>
    <col min="15609" max="15609" width="8.7109375" style="13" customWidth="1"/>
    <col min="15610" max="15610" width="10.85546875" style="13" customWidth="1"/>
    <col min="15611" max="15611" width="11.28515625" style="13" customWidth="1"/>
    <col min="15612" max="15612" width="10.7109375" style="13" customWidth="1"/>
    <col min="15613" max="15613" width="12.85546875" style="13" customWidth="1"/>
    <col min="15614" max="15861" width="11.42578125" style="13"/>
    <col min="15862" max="15862" width="36.28515625" style="13" customWidth="1"/>
    <col min="15863" max="15863" width="12.85546875" style="13" customWidth="1"/>
    <col min="15864" max="15864" width="11.5703125" style="13" customWidth="1"/>
    <col min="15865" max="15865" width="8.7109375" style="13" customWidth="1"/>
    <col min="15866" max="15866" width="10.85546875" style="13" customWidth="1"/>
    <col min="15867" max="15867" width="11.28515625" style="13" customWidth="1"/>
    <col min="15868" max="15868" width="10.7109375" style="13" customWidth="1"/>
    <col min="15869" max="15869" width="12.85546875" style="13" customWidth="1"/>
    <col min="15870" max="16117" width="11.42578125" style="13"/>
    <col min="16118" max="16118" width="36.28515625" style="13" customWidth="1"/>
    <col min="16119" max="16119" width="12.85546875" style="13" customWidth="1"/>
    <col min="16120" max="16120" width="11.5703125" style="13" customWidth="1"/>
    <col min="16121" max="16121" width="8.7109375" style="13" customWidth="1"/>
    <col min="16122" max="16122" width="10.85546875" style="13" customWidth="1"/>
    <col min="16123" max="16123" width="11.28515625" style="13" customWidth="1"/>
    <col min="16124" max="16124" width="10.7109375" style="13" customWidth="1"/>
    <col min="16125" max="16125" width="12.85546875" style="13" customWidth="1"/>
    <col min="16126" max="16384" width="11.42578125" style="13"/>
  </cols>
  <sheetData>
    <row r="1" spans="1:8" ht="15.75" customHeight="1" x14ac:dyDescent="0.2">
      <c r="A1" s="29" t="s">
        <v>59</v>
      </c>
      <c r="B1" s="29"/>
      <c r="C1" s="29"/>
      <c r="D1" s="29"/>
      <c r="E1" s="29"/>
      <c r="F1" s="29"/>
      <c r="G1" s="29"/>
      <c r="H1" s="29"/>
    </row>
    <row r="2" spans="1:8" ht="15.75" customHeight="1" x14ac:dyDescent="0.2">
      <c r="A2" s="31" t="s">
        <v>53</v>
      </c>
      <c r="B2" s="31"/>
      <c r="C2" s="31"/>
      <c r="D2" s="31"/>
      <c r="E2" s="31"/>
      <c r="F2" s="31"/>
      <c r="G2" s="31"/>
      <c r="H2" s="31"/>
    </row>
    <row r="3" spans="1:8" ht="13.5" customHeight="1" x14ac:dyDescent="0.2">
      <c r="B3" s="24"/>
      <c r="C3" s="14"/>
      <c r="D3" s="14"/>
      <c r="E3" s="14"/>
      <c r="F3" s="14"/>
      <c r="G3" s="14"/>
      <c r="H3" s="14"/>
    </row>
    <row r="4" spans="1:8" ht="30" customHeight="1" x14ac:dyDescent="0.2">
      <c r="A4" s="32" t="s">
        <v>0</v>
      </c>
      <c r="B4" s="33"/>
      <c r="C4" s="41" t="s">
        <v>1</v>
      </c>
      <c r="D4" s="42"/>
      <c r="E4" s="42"/>
      <c r="F4" s="42"/>
      <c r="G4" s="42"/>
      <c r="H4" s="42"/>
    </row>
    <row r="5" spans="1:8" ht="16.7" customHeight="1" x14ac:dyDescent="0.2">
      <c r="A5" s="34"/>
      <c r="B5" s="35"/>
      <c r="C5" s="46" t="s">
        <v>2</v>
      </c>
      <c r="D5" s="38" t="s">
        <v>47</v>
      </c>
      <c r="E5" s="41" t="s">
        <v>3</v>
      </c>
      <c r="F5" s="43"/>
      <c r="G5" s="32" t="s">
        <v>13</v>
      </c>
      <c r="H5" s="32"/>
    </row>
    <row r="6" spans="1:8" ht="10.5" customHeight="1" x14ac:dyDescent="0.2">
      <c r="A6" s="34"/>
      <c r="B6" s="35"/>
      <c r="C6" s="47"/>
      <c r="D6" s="39"/>
      <c r="E6" s="44"/>
      <c r="F6" s="45"/>
      <c r="G6" s="36"/>
      <c r="H6" s="36"/>
    </row>
    <row r="7" spans="1:8" ht="14.25" customHeight="1" x14ac:dyDescent="0.2">
      <c r="A7" s="34"/>
      <c r="B7" s="35"/>
      <c r="C7" s="47"/>
      <c r="D7" s="39"/>
      <c r="E7" s="38" t="s">
        <v>6</v>
      </c>
      <c r="F7" s="38" t="s">
        <v>5</v>
      </c>
      <c r="G7" s="38" t="s">
        <v>14</v>
      </c>
      <c r="H7" s="46" t="s">
        <v>58</v>
      </c>
    </row>
    <row r="8" spans="1:8" ht="14.25" customHeight="1" x14ac:dyDescent="0.2">
      <c r="A8" s="34"/>
      <c r="B8" s="35"/>
      <c r="C8" s="47"/>
      <c r="D8" s="39"/>
      <c r="E8" s="39"/>
      <c r="F8" s="39"/>
      <c r="G8" s="39"/>
      <c r="H8" s="47"/>
    </row>
    <row r="9" spans="1:8" ht="14.25" customHeight="1" x14ac:dyDescent="0.2">
      <c r="A9" s="36"/>
      <c r="B9" s="37"/>
      <c r="C9" s="48"/>
      <c r="D9" s="49"/>
      <c r="E9" s="40"/>
      <c r="F9" s="40"/>
      <c r="G9" s="40"/>
      <c r="H9" s="44"/>
    </row>
    <row r="10" spans="1:8" ht="12.95" customHeight="1" x14ac:dyDescent="0.2">
      <c r="B10" s="8"/>
      <c r="C10" s="2"/>
      <c r="D10" s="2"/>
      <c r="E10" s="2"/>
      <c r="F10" s="2"/>
      <c r="G10" s="2"/>
      <c r="H10" s="2"/>
    </row>
    <row r="11" spans="1:8" ht="25.5" customHeight="1" x14ac:dyDescent="0.2">
      <c r="A11" s="29" t="s">
        <v>49</v>
      </c>
      <c r="B11" s="30"/>
      <c r="C11" s="15">
        <f t="shared" ref="C11:C54" si="0">SUM(E11,F11)</f>
        <v>128229</v>
      </c>
      <c r="D11" s="16">
        <f>SUM(D12,D22,D35,D38,D39,D49)</f>
        <v>100</v>
      </c>
      <c r="E11" s="15">
        <f>SUM(E12,E22,E35,E38,E39,E49)</f>
        <v>56781</v>
      </c>
      <c r="F11" s="15">
        <f>SUM(F12,F22,F35,F38,F39,F49)</f>
        <v>71448</v>
      </c>
      <c r="G11" s="15">
        <f>SUM(G12,G22,G35,G38,G39,G49)</f>
        <v>64302</v>
      </c>
      <c r="H11" s="15">
        <f>SUM(H12,H22,H35,H38,H39,H49)</f>
        <v>63927</v>
      </c>
    </row>
    <row r="12" spans="1:8" ht="19.5" customHeight="1" x14ac:dyDescent="0.2">
      <c r="A12" s="3" t="s">
        <v>9</v>
      </c>
      <c r="C12" s="15">
        <f>SUM(E12,F12)</f>
        <v>14133</v>
      </c>
      <c r="D12" s="16">
        <f>SUM(C12/C$11*100)</f>
        <v>11.021687761738765</v>
      </c>
      <c r="E12" s="15">
        <f>SUM(E13:E21)</f>
        <v>7355</v>
      </c>
      <c r="F12" s="15">
        <f>SUM(F13:F21)</f>
        <v>6778</v>
      </c>
      <c r="G12" s="15">
        <f>SUM(G13:G21)</f>
        <v>11275</v>
      </c>
      <c r="H12" s="15">
        <f>SUM(H13:H21)</f>
        <v>2858</v>
      </c>
    </row>
    <row r="13" spans="1:8" ht="16.5" customHeight="1" x14ac:dyDescent="0.2">
      <c r="A13" s="3"/>
      <c r="B13" s="3" t="s">
        <v>57</v>
      </c>
      <c r="C13" s="15">
        <f>SUM(E13,F13)</f>
        <v>639</v>
      </c>
      <c r="D13" s="11">
        <f t="shared" ref="D13:D49" si="1">SUM(C13/C$11*100)</f>
        <v>0.49832721147322373</v>
      </c>
      <c r="E13" s="12">
        <v>297</v>
      </c>
      <c r="F13" s="12">
        <v>342</v>
      </c>
      <c r="G13" s="12">
        <v>398</v>
      </c>
      <c r="H13" s="12">
        <v>241</v>
      </c>
    </row>
    <row r="14" spans="1:8" ht="16.5" customHeight="1" x14ac:dyDescent="0.2">
      <c r="B14" s="3" t="s">
        <v>16</v>
      </c>
      <c r="C14" s="15">
        <f>SUM(E14,F14)</f>
        <v>3296</v>
      </c>
      <c r="D14" s="11">
        <f t="shared" si="1"/>
        <v>2.5704013912609471</v>
      </c>
      <c r="E14" s="12">
        <v>1188</v>
      </c>
      <c r="F14" s="12">
        <v>2108</v>
      </c>
      <c r="G14" s="12">
        <v>2726</v>
      </c>
      <c r="H14" s="12">
        <v>570</v>
      </c>
    </row>
    <row r="15" spans="1:8" ht="16.5" customHeight="1" x14ac:dyDescent="0.2">
      <c r="B15" s="3" t="s">
        <v>55</v>
      </c>
      <c r="C15" s="15">
        <f t="shared" si="0"/>
        <v>323</v>
      </c>
      <c r="D15" s="11">
        <f t="shared" si="1"/>
        <v>0.25189309750524452</v>
      </c>
      <c r="E15" s="12">
        <v>204</v>
      </c>
      <c r="F15" s="12">
        <v>119</v>
      </c>
      <c r="G15" s="12">
        <v>270</v>
      </c>
      <c r="H15" s="12">
        <v>53</v>
      </c>
    </row>
    <row r="16" spans="1:8" ht="16.5" customHeight="1" x14ac:dyDescent="0.2">
      <c r="B16" s="4" t="s">
        <v>17</v>
      </c>
      <c r="C16" s="15">
        <f t="shared" si="0"/>
        <v>696</v>
      </c>
      <c r="D16" s="11">
        <f t="shared" si="1"/>
        <v>0.54277893456238457</v>
      </c>
      <c r="E16" s="12">
        <v>287</v>
      </c>
      <c r="F16" s="12">
        <v>409</v>
      </c>
      <c r="G16" s="12">
        <v>640</v>
      </c>
      <c r="H16" s="12">
        <v>56</v>
      </c>
    </row>
    <row r="17" spans="1:8" ht="16.5" customHeight="1" x14ac:dyDescent="0.2">
      <c r="B17" s="28" t="s">
        <v>56</v>
      </c>
      <c r="C17" s="15">
        <f t="shared" si="0"/>
        <v>158</v>
      </c>
      <c r="D17" s="11">
        <f t="shared" si="1"/>
        <v>0.12321705698398959</v>
      </c>
      <c r="E17" s="12">
        <v>122</v>
      </c>
      <c r="F17" s="12">
        <v>36</v>
      </c>
      <c r="G17" s="12">
        <v>51</v>
      </c>
      <c r="H17" s="12">
        <v>107</v>
      </c>
    </row>
    <row r="18" spans="1:8" ht="16.5" customHeight="1" x14ac:dyDescent="0.2">
      <c r="B18" s="3" t="s">
        <v>18</v>
      </c>
      <c r="C18" s="15">
        <f t="shared" si="0"/>
        <v>1489</v>
      </c>
      <c r="D18" s="11">
        <f t="shared" si="1"/>
        <v>1.1612037838554461</v>
      </c>
      <c r="E18" s="12">
        <v>882</v>
      </c>
      <c r="F18" s="12">
        <v>607</v>
      </c>
      <c r="G18" s="12">
        <v>670</v>
      </c>
      <c r="H18" s="12">
        <v>819</v>
      </c>
    </row>
    <row r="19" spans="1:8" ht="16.5" customHeight="1" x14ac:dyDescent="0.2">
      <c r="B19" s="4" t="s">
        <v>19</v>
      </c>
      <c r="C19" s="15">
        <f t="shared" si="0"/>
        <v>4792</v>
      </c>
      <c r="D19" s="11">
        <f t="shared" si="1"/>
        <v>3.7370641586536588</v>
      </c>
      <c r="E19" s="12">
        <v>2763</v>
      </c>
      <c r="F19" s="12">
        <v>2029</v>
      </c>
      <c r="G19" s="12">
        <v>4349</v>
      </c>
      <c r="H19" s="12">
        <v>443</v>
      </c>
    </row>
    <row r="20" spans="1:8" ht="16.5" customHeight="1" x14ac:dyDescent="0.2">
      <c r="B20" s="4" t="s">
        <v>20</v>
      </c>
      <c r="C20" s="15">
        <f t="shared" ref="C20" si="2">SUM(E20,F20)</f>
        <v>1893</v>
      </c>
      <c r="D20" s="11">
        <f t="shared" ref="D20" si="3">SUM(C20/C$11*100)</f>
        <v>1.4762651194347614</v>
      </c>
      <c r="E20" s="12">
        <v>949</v>
      </c>
      <c r="F20" s="12">
        <v>944</v>
      </c>
      <c r="G20" s="12">
        <v>1524</v>
      </c>
      <c r="H20" s="12">
        <v>369</v>
      </c>
    </row>
    <row r="21" spans="1:8" ht="16.5" customHeight="1" x14ac:dyDescent="0.2">
      <c r="B21" s="4" t="s">
        <v>21</v>
      </c>
      <c r="C21" s="15">
        <f t="shared" ref="C21" si="4">SUM(E21,F21)</f>
        <v>847</v>
      </c>
      <c r="D21" s="11">
        <f t="shared" ref="D21" si="5">SUM(C21/C$11*100)</f>
        <v>0.66053700800910864</v>
      </c>
      <c r="E21" s="12">
        <v>663</v>
      </c>
      <c r="F21" s="12">
        <v>184</v>
      </c>
      <c r="G21" s="12">
        <v>647</v>
      </c>
      <c r="H21" s="12">
        <v>200</v>
      </c>
    </row>
    <row r="22" spans="1:8" ht="24.95" customHeight="1" x14ac:dyDescent="0.2">
      <c r="A22" s="3" t="s">
        <v>10</v>
      </c>
      <c r="C22" s="15">
        <f t="shared" si="0"/>
        <v>22495</v>
      </c>
      <c r="D22" s="16">
        <f>SUM(C22/C$11*100)</f>
        <v>17.542833524397757</v>
      </c>
      <c r="E22" s="15">
        <f>SUM(E23:E34)</f>
        <v>11789</v>
      </c>
      <c r="F22" s="15">
        <f>SUM(F23:F34)</f>
        <v>10706</v>
      </c>
      <c r="G22" s="15">
        <f>SUM(G23:G34)</f>
        <v>18384</v>
      </c>
      <c r="H22" s="15">
        <f>SUM(H23:H34)</f>
        <v>4111</v>
      </c>
    </row>
    <row r="23" spans="1:8" ht="16.5" customHeight="1" x14ac:dyDescent="0.2">
      <c r="B23" s="4" t="s">
        <v>22</v>
      </c>
      <c r="C23" s="15">
        <f t="shared" si="0"/>
        <v>2345</v>
      </c>
      <c r="D23" s="11">
        <f t="shared" ref="D23" si="6">SUM(C23/C$11*100)</f>
        <v>1.828759484983896</v>
      </c>
      <c r="E23" s="12">
        <v>1285</v>
      </c>
      <c r="F23" s="12">
        <v>1060</v>
      </c>
      <c r="G23" s="12">
        <v>2151</v>
      </c>
      <c r="H23" s="12">
        <v>194</v>
      </c>
    </row>
    <row r="24" spans="1:8" ht="16.5" customHeight="1" x14ac:dyDescent="0.2">
      <c r="B24" s="4" t="s">
        <v>23</v>
      </c>
      <c r="C24" s="15">
        <f t="shared" si="0"/>
        <v>4484</v>
      </c>
      <c r="D24" s="11">
        <f t="shared" si="1"/>
        <v>3.4968688830139829</v>
      </c>
      <c r="E24" s="12">
        <v>2157</v>
      </c>
      <c r="F24" s="12">
        <v>2327</v>
      </c>
      <c r="G24" s="12">
        <v>4130</v>
      </c>
      <c r="H24" s="12">
        <v>354</v>
      </c>
    </row>
    <row r="25" spans="1:8" ht="16.5" customHeight="1" x14ac:dyDescent="0.2">
      <c r="B25" s="4" t="s">
        <v>24</v>
      </c>
      <c r="C25" s="15">
        <f t="shared" si="0"/>
        <v>976</v>
      </c>
      <c r="D25" s="11">
        <f t="shared" si="1"/>
        <v>0.761138276052999</v>
      </c>
      <c r="E25" s="12">
        <v>245</v>
      </c>
      <c r="F25" s="12">
        <v>731</v>
      </c>
      <c r="G25" s="12">
        <v>883</v>
      </c>
      <c r="H25" s="12">
        <v>93</v>
      </c>
    </row>
    <row r="26" spans="1:8" ht="16.5" customHeight="1" x14ac:dyDescent="0.2">
      <c r="B26" s="18" t="s">
        <v>25</v>
      </c>
      <c r="C26" s="15">
        <f t="shared" si="0"/>
        <v>2561</v>
      </c>
      <c r="D26" s="11">
        <f t="shared" si="1"/>
        <v>1.9972081198480842</v>
      </c>
      <c r="E26" s="12">
        <v>1940</v>
      </c>
      <c r="F26" s="12">
        <v>621</v>
      </c>
      <c r="G26" s="12">
        <v>1178</v>
      </c>
      <c r="H26" s="12">
        <v>1383</v>
      </c>
    </row>
    <row r="27" spans="1:8" ht="16.5" customHeight="1" x14ac:dyDescent="0.2">
      <c r="B27" s="3" t="s">
        <v>26</v>
      </c>
      <c r="C27" s="15">
        <f>SUM(E27,F27)</f>
        <v>643</v>
      </c>
      <c r="D27" s="11">
        <f t="shared" si="1"/>
        <v>0.50144663063737527</v>
      </c>
      <c r="E27" s="12">
        <v>372</v>
      </c>
      <c r="F27" s="12">
        <v>271</v>
      </c>
      <c r="G27" s="12">
        <v>476</v>
      </c>
      <c r="H27" s="12">
        <v>167</v>
      </c>
    </row>
    <row r="28" spans="1:8" ht="16.5" customHeight="1" x14ac:dyDescent="0.2">
      <c r="B28" s="4" t="s">
        <v>27</v>
      </c>
      <c r="C28" s="15">
        <f>SUM(E28,F28)</f>
        <v>831</v>
      </c>
      <c r="D28" s="11">
        <f t="shared" si="1"/>
        <v>0.64805933135250215</v>
      </c>
      <c r="E28" s="12">
        <v>316</v>
      </c>
      <c r="F28" s="12">
        <v>515</v>
      </c>
      <c r="G28" s="12">
        <v>724</v>
      </c>
      <c r="H28" s="12">
        <v>107</v>
      </c>
    </row>
    <row r="29" spans="1:8" ht="16.5" customHeight="1" x14ac:dyDescent="0.2">
      <c r="B29" s="4" t="s">
        <v>28</v>
      </c>
      <c r="C29" s="15">
        <f t="shared" si="0"/>
        <v>1425</v>
      </c>
      <c r="D29" s="11">
        <f>SUM(C29/C$11*100)</f>
        <v>1.1112930772290199</v>
      </c>
      <c r="E29" s="12">
        <v>601</v>
      </c>
      <c r="F29" s="12">
        <v>824</v>
      </c>
      <c r="G29" s="12">
        <v>1199</v>
      </c>
      <c r="H29" s="12">
        <v>226</v>
      </c>
    </row>
    <row r="30" spans="1:8" ht="16.5" customHeight="1" x14ac:dyDescent="0.2">
      <c r="B30" s="4" t="s">
        <v>29</v>
      </c>
      <c r="C30" s="15">
        <f t="shared" si="0"/>
        <v>1684</v>
      </c>
      <c r="D30" s="11">
        <f t="shared" si="1"/>
        <v>1.3132754681078382</v>
      </c>
      <c r="E30" s="12">
        <v>594</v>
      </c>
      <c r="F30" s="12">
        <v>1090</v>
      </c>
      <c r="G30" s="12">
        <v>1501</v>
      </c>
      <c r="H30" s="12">
        <v>183</v>
      </c>
    </row>
    <row r="31" spans="1:8" ht="16.5" customHeight="1" x14ac:dyDescent="0.2">
      <c r="B31" s="4" t="s">
        <v>30</v>
      </c>
      <c r="C31" s="15">
        <f t="shared" ref="C31" si="7">SUM(E31,F31)</f>
        <v>4098</v>
      </c>
      <c r="D31" s="11">
        <f t="shared" ref="D31" si="8">SUM(C31/C$11*100)</f>
        <v>3.1958449336733503</v>
      </c>
      <c r="E31" s="12">
        <v>2865</v>
      </c>
      <c r="F31" s="12">
        <v>1233</v>
      </c>
      <c r="G31" s="12">
        <v>3324</v>
      </c>
      <c r="H31" s="12">
        <v>774</v>
      </c>
    </row>
    <row r="32" spans="1:8" ht="16.5" customHeight="1" x14ac:dyDescent="0.2">
      <c r="B32" s="4" t="s">
        <v>31</v>
      </c>
      <c r="C32" s="15">
        <f t="shared" si="0"/>
        <v>1296</v>
      </c>
      <c r="D32" s="11">
        <f t="shared" si="1"/>
        <v>1.0106918091851296</v>
      </c>
      <c r="E32" s="12">
        <v>536</v>
      </c>
      <c r="F32" s="12">
        <v>760</v>
      </c>
      <c r="G32" s="12">
        <v>966</v>
      </c>
      <c r="H32" s="12">
        <v>330</v>
      </c>
    </row>
    <row r="33" spans="1:8" ht="16.5" customHeight="1" x14ac:dyDescent="0.2">
      <c r="B33" s="4" t="s">
        <v>32</v>
      </c>
      <c r="C33" s="15">
        <f t="shared" si="0"/>
        <v>875</v>
      </c>
      <c r="D33" s="11">
        <f t="shared" si="1"/>
        <v>0.68237294215817013</v>
      </c>
      <c r="E33" s="12">
        <v>291</v>
      </c>
      <c r="F33" s="12">
        <v>584</v>
      </c>
      <c r="G33" s="12">
        <v>770</v>
      </c>
      <c r="H33" s="12">
        <v>105</v>
      </c>
    </row>
    <row r="34" spans="1:8" ht="16.5" customHeight="1" x14ac:dyDescent="0.2">
      <c r="B34" s="4" t="s">
        <v>33</v>
      </c>
      <c r="C34" s="15">
        <f t="shared" si="0"/>
        <v>1277</v>
      </c>
      <c r="D34" s="11">
        <f t="shared" si="1"/>
        <v>0.99587456815540942</v>
      </c>
      <c r="E34" s="12">
        <v>587</v>
      </c>
      <c r="F34" s="12">
        <v>690</v>
      </c>
      <c r="G34" s="12">
        <v>1082</v>
      </c>
      <c r="H34" s="12">
        <v>195</v>
      </c>
    </row>
    <row r="35" spans="1:8" ht="24.95" customHeight="1" x14ac:dyDescent="0.2">
      <c r="A35" s="3" t="s">
        <v>50</v>
      </c>
      <c r="C35" s="15">
        <f t="shared" si="0"/>
        <v>3299</v>
      </c>
      <c r="D35" s="16">
        <f>SUM(C35/C$11*100)</f>
        <v>2.5727409556340608</v>
      </c>
      <c r="E35" s="15" t="s">
        <v>4</v>
      </c>
      <c r="F35" s="15">
        <f>SUM(F36:F37)</f>
        <v>3299</v>
      </c>
      <c r="G35" s="15">
        <f>SUM(G36:G37)</f>
        <v>1881</v>
      </c>
      <c r="H35" s="15">
        <f>SUM(H36:H37)</f>
        <v>1418</v>
      </c>
    </row>
    <row r="36" spans="1:8" ht="16.5" customHeight="1" x14ac:dyDescent="0.2">
      <c r="B36" s="4" t="s">
        <v>34</v>
      </c>
      <c r="C36" s="15">
        <f t="shared" si="0"/>
        <v>1465</v>
      </c>
      <c r="D36" s="11">
        <f t="shared" si="1"/>
        <v>1.1424872688705363</v>
      </c>
      <c r="E36" s="12" t="s">
        <v>54</v>
      </c>
      <c r="F36" s="12">
        <v>1465</v>
      </c>
      <c r="G36" s="12">
        <v>1084</v>
      </c>
      <c r="H36" s="12">
        <v>381</v>
      </c>
    </row>
    <row r="37" spans="1:8" ht="16.5" customHeight="1" x14ac:dyDescent="0.2">
      <c r="B37" s="4" t="s">
        <v>35</v>
      </c>
      <c r="C37" s="15">
        <f t="shared" si="0"/>
        <v>1834</v>
      </c>
      <c r="D37" s="11">
        <f t="shared" si="1"/>
        <v>1.4302536867635247</v>
      </c>
      <c r="E37" s="12" t="s">
        <v>54</v>
      </c>
      <c r="F37" s="12">
        <v>1834</v>
      </c>
      <c r="G37" s="12">
        <v>797</v>
      </c>
      <c r="H37" s="12">
        <v>1037</v>
      </c>
    </row>
    <row r="38" spans="1:8" ht="24.95" customHeight="1" x14ac:dyDescent="0.2">
      <c r="A38" s="3" t="s">
        <v>51</v>
      </c>
      <c r="C38" s="15">
        <f>SUM(E38,F38)</f>
        <v>958</v>
      </c>
      <c r="D38" s="11">
        <f>SUM(C38/C$11*100)</f>
        <v>0.74710088981431666</v>
      </c>
      <c r="E38" s="12">
        <v>524</v>
      </c>
      <c r="F38" s="12">
        <v>434</v>
      </c>
      <c r="G38" s="12">
        <v>655</v>
      </c>
      <c r="H38" s="12">
        <v>303</v>
      </c>
    </row>
    <row r="39" spans="1:8" ht="24.95" customHeight="1" x14ac:dyDescent="0.2">
      <c r="A39" s="3" t="s">
        <v>11</v>
      </c>
      <c r="C39" s="15">
        <f>SUM(E39,F39)</f>
        <v>32191</v>
      </c>
      <c r="D39" s="16">
        <f>SUM(C39/C$11*100)</f>
        <v>25.104305578301322</v>
      </c>
      <c r="E39" s="15">
        <f>SUM(E40:E48)</f>
        <v>13815</v>
      </c>
      <c r="F39" s="15">
        <f>SUM(F40:F48)</f>
        <v>18376</v>
      </c>
      <c r="G39" s="15">
        <f>SUM(G40:G48)</f>
        <v>19148</v>
      </c>
      <c r="H39" s="15">
        <f>SUM(H40:H48)</f>
        <v>13043</v>
      </c>
    </row>
    <row r="40" spans="1:8" ht="16.5" customHeight="1" x14ac:dyDescent="0.2">
      <c r="B40" s="4" t="s">
        <v>36</v>
      </c>
      <c r="C40" s="15">
        <f t="shared" si="0"/>
        <v>2698</v>
      </c>
      <c r="D40" s="11">
        <f t="shared" si="1"/>
        <v>2.1040482262202778</v>
      </c>
      <c r="E40" s="12">
        <v>1329</v>
      </c>
      <c r="F40" s="12">
        <v>1369</v>
      </c>
      <c r="G40" s="22">
        <v>455</v>
      </c>
      <c r="H40" s="12">
        <v>2243</v>
      </c>
    </row>
    <row r="41" spans="1:8" ht="16.5" customHeight="1" x14ac:dyDescent="0.2">
      <c r="B41" s="4" t="s">
        <v>37</v>
      </c>
      <c r="C41" s="15">
        <f t="shared" si="0"/>
        <v>16564</v>
      </c>
      <c r="D41" s="11">
        <f t="shared" si="1"/>
        <v>12.917514758751919</v>
      </c>
      <c r="E41" s="12">
        <v>6958</v>
      </c>
      <c r="F41" s="12">
        <v>9606</v>
      </c>
      <c r="G41" s="12">
        <v>14000</v>
      </c>
      <c r="H41" s="12">
        <v>2564</v>
      </c>
    </row>
    <row r="42" spans="1:8" ht="16.5" customHeight="1" x14ac:dyDescent="0.2">
      <c r="B42" s="4" t="s">
        <v>38</v>
      </c>
      <c r="C42" s="15">
        <f>SUM(E42,F42)</f>
        <v>2727</v>
      </c>
      <c r="D42" s="11">
        <f t="shared" si="1"/>
        <v>2.1266640151603773</v>
      </c>
      <c r="E42" s="12">
        <v>1249</v>
      </c>
      <c r="F42" s="12">
        <v>1478</v>
      </c>
      <c r="G42" s="12">
        <v>793</v>
      </c>
      <c r="H42" s="12">
        <v>1934</v>
      </c>
    </row>
    <row r="43" spans="1:8" ht="16.5" customHeight="1" x14ac:dyDescent="0.2">
      <c r="B43" s="19" t="s">
        <v>39</v>
      </c>
      <c r="C43" s="15">
        <f>SUM(E43,F43)</f>
        <v>1246</v>
      </c>
      <c r="D43" s="11">
        <f t="shared" si="1"/>
        <v>0.97169906963323427</v>
      </c>
      <c r="E43" s="12">
        <v>498</v>
      </c>
      <c r="F43" s="12">
        <v>748</v>
      </c>
      <c r="G43" s="12">
        <v>526</v>
      </c>
      <c r="H43" s="12">
        <v>720</v>
      </c>
    </row>
    <row r="44" spans="1:8" s="20" customFormat="1" ht="16.5" customHeight="1" x14ac:dyDescent="0.2">
      <c r="B44" s="19" t="s">
        <v>40</v>
      </c>
      <c r="C44" s="15">
        <f t="shared" si="0"/>
        <v>333</v>
      </c>
      <c r="D44" s="11">
        <f t="shared" si="1"/>
        <v>0.25969164541562362</v>
      </c>
      <c r="E44" s="12">
        <v>167</v>
      </c>
      <c r="F44" s="12">
        <v>166</v>
      </c>
      <c r="G44" s="12">
        <v>174</v>
      </c>
      <c r="H44" s="12">
        <v>159</v>
      </c>
    </row>
    <row r="45" spans="1:8" ht="16.5" customHeight="1" x14ac:dyDescent="0.2">
      <c r="B45" s="4" t="s">
        <v>41</v>
      </c>
      <c r="C45" s="15">
        <f t="shared" si="0"/>
        <v>1693</v>
      </c>
      <c r="D45" s="11">
        <f t="shared" si="1"/>
        <v>1.3202941612271795</v>
      </c>
      <c r="E45" s="12">
        <v>611</v>
      </c>
      <c r="F45" s="12">
        <v>1082</v>
      </c>
      <c r="G45" s="12">
        <v>845</v>
      </c>
      <c r="H45" s="12">
        <v>848</v>
      </c>
    </row>
    <row r="46" spans="1:8" ht="16.5" customHeight="1" x14ac:dyDescent="0.2">
      <c r="B46" s="4" t="s">
        <v>42</v>
      </c>
      <c r="C46" s="15">
        <f t="shared" si="0"/>
        <v>1289</v>
      </c>
      <c r="D46" s="11">
        <f t="shared" si="1"/>
        <v>1.0052328256478642</v>
      </c>
      <c r="E46" s="12">
        <v>769</v>
      </c>
      <c r="F46" s="12">
        <v>520</v>
      </c>
      <c r="G46" s="12">
        <v>1162</v>
      </c>
      <c r="H46" s="12">
        <v>127</v>
      </c>
    </row>
    <row r="47" spans="1:8" ht="16.5" customHeight="1" x14ac:dyDescent="0.2">
      <c r="B47" s="4" t="s">
        <v>43</v>
      </c>
      <c r="C47" s="15">
        <f t="shared" si="0"/>
        <v>1880</v>
      </c>
      <c r="D47" s="11">
        <f>SUM(C47/C$11*100)</f>
        <v>1.4661270071512684</v>
      </c>
      <c r="E47" s="12">
        <v>937</v>
      </c>
      <c r="F47" s="12">
        <v>943</v>
      </c>
      <c r="G47" s="12">
        <v>746</v>
      </c>
      <c r="H47" s="12">
        <v>1134</v>
      </c>
    </row>
    <row r="48" spans="1:8" ht="16.5" customHeight="1" x14ac:dyDescent="0.2">
      <c r="B48" s="4" t="s">
        <v>44</v>
      </c>
      <c r="C48" s="15">
        <f>SUM(E48,F48)</f>
        <v>3761</v>
      </c>
      <c r="D48" s="11">
        <f t="shared" si="1"/>
        <v>2.9330338690935749</v>
      </c>
      <c r="E48" s="12">
        <v>1297</v>
      </c>
      <c r="F48" s="12">
        <v>2464</v>
      </c>
      <c r="G48" s="12">
        <v>447</v>
      </c>
      <c r="H48" s="12">
        <v>3314</v>
      </c>
    </row>
    <row r="49" spans="1:8" ht="24.95" customHeight="1" x14ac:dyDescent="0.2">
      <c r="A49" s="3" t="s">
        <v>12</v>
      </c>
      <c r="C49" s="15">
        <f t="shared" si="0"/>
        <v>55153</v>
      </c>
      <c r="D49" s="16">
        <f t="shared" si="1"/>
        <v>43.01133129011378</v>
      </c>
      <c r="E49" s="15">
        <f>SUM(E50:E54)</f>
        <v>23298</v>
      </c>
      <c r="F49" s="15">
        <f>SUM(F50:F54)</f>
        <v>31855</v>
      </c>
      <c r="G49" s="15">
        <f>SUM(G50:G54)</f>
        <v>12959</v>
      </c>
      <c r="H49" s="15">
        <f>SUM(H50:H54)</f>
        <v>42194</v>
      </c>
    </row>
    <row r="50" spans="1:8" ht="16.5" customHeight="1" x14ac:dyDescent="0.2">
      <c r="B50" s="4" t="s">
        <v>45</v>
      </c>
      <c r="C50" s="15">
        <f t="shared" si="0"/>
        <v>43236</v>
      </c>
      <c r="D50" s="11">
        <f>SUM(C50/C$11*100)</f>
        <v>33.717801745315022</v>
      </c>
      <c r="E50" s="12">
        <v>22822</v>
      </c>
      <c r="F50" s="12">
        <v>20414</v>
      </c>
      <c r="G50" s="12">
        <v>10445</v>
      </c>
      <c r="H50" s="12">
        <v>32791</v>
      </c>
    </row>
    <row r="51" spans="1:8" ht="16.5" customHeight="1" x14ac:dyDescent="0.2">
      <c r="B51" s="4" t="s">
        <v>46</v>
      </c>
      <c r="C51" s="15">
        <f t="shared" si="0"/>
        <v>1943</v>
      </c>
      <c r="D51" s="11">
        <f>SUM(C51/C$11*100)</f>
        <v>1.5152578589866568</v>
      </c>
      <c r="E51" s="12" t="s">
        <v>54</v>
      </c>
      <c r="F51" s="12">
        <v>1943</v>
      </c>
      <c r="G51" s="12">
        <v>694</v>
      </c>
      <c r="H51" s="12">
        <v>1249</v>
      </c>
    </row>
    <row r="52" spans="1:8" ht="16.5" customHeight="1" x14ac:dyDescent="0.2">
      <c r="B52" s="4" t="s">
        <v>35</v>
      </c>
      <c r="C52" s="15">
        <f t="shared" si="0"/>
        <v>9244</v>
      </c>
      <c r="D52" s="11">
        <f>SUM(C52/C$11*100)</f>
        <v>7.2089776883544285</v>
      </c>
      <c r="E52" s="22" t="s">
        <v>54</v>
      </c>
      <c r="F52" s="12">
        <v>9244</v>
      </c>
      <c r="G52" s="12">
        <v>1533</v>
      </c>
      <c r="H52" s="12">
        <v>7711</v>
      </c>
    </row>
    <row r="53" spans="1:8" ht="16.5" customHeight="1" x14ac:dyDescent="0.2">
      <c r="B53" s="4" t="s">
        <v>18</v>
      </c>
      <c r="C53" s="15">
        <f t="shared" si="0"/>
        <v>186</v>
      </c>
      <c r="D53" s="11">
        <f>SUM(C53/C$11*100)</f>
        <v>0.14505299113305103</v>
      </c>
      <c r="E53" s="12">
        <v>149</v>
      </c>
      <c r="F53" s="12">
        <v>37</v>
      </c>
      <c r="G53" s="12">
        <v>20</v>
      </c>
      <c r="H53" s="12">
        <v>166</v>
      </c>
    </row>
    <row r="54" spans="1:8" ht="16.5" customHeight="1" x14ac:dyDescent="0.2">
      <c r="B54" s="4" t="s">
        <v>20</v>
      </c>
      <c r="C54" s="15">
        <f t="shared" si="0"/>
        <v>544</v>
      </c>
      <c r="D54" s="11">
        <f>SUM(C54/C$11*100)</f>
        <v>0.42424100632462236</v>
      </c>
      <c r="E54" s="12">
        <v>327</v>
      </c>
      <c r="F54" s="12">
        <v>217</v>
      </c>
      <c r="G54" s="12">
        <v>267</v>
      </c>
      <c r="H54" s="12">
        <v>277</v>
      </c>
    </row>
    <row r="55" spans="1:8" ht="13.5" customHeight="1" x14ac:dyDescent="0.2">
      <c r="A55" s="25"/>
      <c r="B55" s="26"/>
      <c r="C55" s="5"/>
      <c r="D55" s="6"/>
      <c r="E55" s="5"/>
      <c r="F55" s="5"/>
      <c r="G55" s="7"/>
      <c r="H55" s="7"/>
    </row>
    <row r="56" spans="1:8" ht="9.1999999999999993" customHeight="1" x14ac:dyDescent="0.2">
      <c r="B56" s="8"/>
      <c r="C56" s="1"/>
      <c r="D56" s="1"/>
      <c r="E56" s="1"/>
      <c r="F56" s="1"/>
      <c r="G56" s="1"/>
      <c r="H56" s="8"/>
    </row>
    <row r="57" spans="1:8" ht="15" customHeight="1" x14ac:dyDescent="0.2">
      <c r="A57" s="9" t="s">
        <v>52</v>
      </c>
      <c r="B57" s="10"/>
      <c r="C57" s="10"/>
      <c r="E57" s="10"/>
      <c r="F57" s="10"/>
      <c r="G57" s="10"/>
      <c r="H57" s="10"/>
    </row>
    <row r="58" spans="1:8" ht="15" customHeight="1" x14ac:dyDescent="0.2">
      <c r="A58" s="3" t="s">
        <v>7</v>
      </c>
      <c r="B58" s="10"/>
      <c r="C58" s="10"/>
      <c r="E58" s="10"/>
      <c r="F58" s="10"/>
      <c r="G58" s="10"/>
      <c r="H58" s="10"/>
    </row>
    <row r="59" spans="1:8" ht="15" customHeight="1" x14ac:dyDescent="0.2">
      <c r="A59" s="9" t="s">
        <v>8</v>
      </c>
    </row>
    <row r="60" spans="1:8" ht="15" customHeight="1" x14ac:dyDescent="0.2">
      <c r="A60" s="27" t="s">
        <v>48</v>
      </c>
      <c r="B60" s="27"/>
      <c r="C60" s="27"/>
      <c r="E60" s="17"/>
      <c r="F60" s="17"/>
    </row>
    <row r="61" spans="1:8" ht="15" customHeight="1" x14ac:dyDescent="0.2">
      <c r="A61" s="23" t="s">
        <v>15</v>
      </c>
      <c r="B61" s="17"/>
      <c r="C61" s="17"/>
      <c r="D61" s="17"/>
      <c r="E61" s="17"/>
      <c r="F61" s="17"/>
    </row>
    <row r="63" spans="1:8" x14ac:dyDescent="0.2">
      <c r="D63" s="21"/>
    </row>
  </sheetData>
  <mergeCells count="13">
    <mergeCell ref="A11:B11"/>
    <mergeCell ref="A1:H1"/>
    <mergeCell ref="A2:H2"/>
    <mergeCell ref="A4:B9"/>
    <mergeCell ref="F7:F9"/>
    <mergeCell ref="G7:G9"/>
    <mergeCell ref="C4:H4"/>
    <mergeCell ref="E5:F6"/>
    <mergeCell ref="G5:H6"/>
    <mergeCell ref="C5:C9"/>
    <mergeCell ref="D5:D9"/>
    <mergeCell ref="E7:E9"/>
    <mergeCell ref="H7:H9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ignoredErrors>
    <ignoredError sqref="F35:H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44.</vt:lpstr>
      <vt:lpstr>'Cuadro 44.'!Títulos_a_imprimir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D'AMIL</dc:creator>
  <cp:lastModifiedBy>ENISEL PADILLA</cp:lastModifiedBy>
  <cp:lastPrinted>2024-07-15T14:45:42Z</cp:lastPrinted>
  <dcterms:created xsi:type="dcterms:W3CDTF">2018-03-26T19:28:54Z</dcterms:created>
  <dcterms:modified xsi:type="dcterms:W3CDTF">2024-07-15T14:46:37Z</dcterms:modified>
</cp:coreProperties>
</file>