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P:\DEPT_ESTADISTICA\SOCIALES\Boletines 2023\Movimiento Internacional Pasajero 2023\"/>
    </mc:Choice>
  </mc:AlternateContent>
  <bookViews>
    <workbookView xWindow="10230" yWindow="-15" windowWidth="10275" windowHeight="8175" tabRatio="598"/>
  </bookViews>
  <sheets>
    <sheet name="30" sheetId="11" r:id="rId1"/>
  </sheets>
  <definedNames>
    <definedName name="_xlnm.Print_Area" localSheetId="0">'30'!$A$1:$K$185</definedName>
    <definedName name="_xlnm.Print_Titles" localSheetId="0">'30'!$1:$8</definedName>
  </definedNames>
  <calcPr calcId="152511" fullCalcOnLoad="1"/>
</workbook>
</file>

<file path=xl/calcChain.xml><?xml version="1.0" encoding="utf-8"?>
<calcChain xmlns="http://schemas.openxmlformats.org/spreadsheetml/2006/main">
  <c r="I9" i="11" l="1"/>
  <c r="D13" i="11"/>
  <c r="E12" i="11"/>
  <c r="D12" i="11"/>
  <c r="E11" i="11"/>
  <c r="D11" i="11"/>
  <c r="D10" i="11"/>
  <c r="I16" i="11"/>
  <c r="I11" i="11"/>
  <c r="I12" i="11"/>
  <c r="I179" i="11"/>
  <c r="I177" i="11"/>
  <c r="I161" i="11"/>
  <c r="I162" i="11"/>
  <c r="I163" i="11"/>
  <c r="I164" i="11"/>
  <c r="I165" i="11"/>
  <c r="I166" i="11"/>
  <c r="I167" i="11"/>
  <c r="I168" i="11"/>
  <c r="I169" i="11"/>
  <c r="I170" i="11"/>
  <c r="I171" i="11"/>
  <c r="I146" i="11"/>
  <c r="I147" i="11"/>
  <c r="I148" i="11"/>
  <c r="I149" i="11"/>
  <c r="I150" i="11"/>
  <c r="I151" i="11"/>
  <c r="I152" i="11"/>
  <c r="I142" i="11"/>
  <c r="I143" i="11"/>
  <c r="I138" i="11"/>
  <c r="I139" i="11"/>
  <c r="I121" i="11"/>
  <c r="I122" i="11"/>
  <c r="I123" i="11"/>
  <c r="I124" i="11"/>
  <c r="I96" i="11"/>
  <c r="I125" i="11"/>
  <c r="I126" i="11"/>
  <c r="I127" i="11"/>
  <c r="I118" i="11"/>
  <c r="I119" i="11"/>
  <c r="I120" i="11"/>
  <c r="I107" i="11"/>
  <c r="I49" i="11"/>
  <c r="I33" i="11"/>
  <c r="F10" i="11"/>
  <c r="C10" i="11"/>
  <c r="K23" i="11"/>
  <c r="H172" i="11"/>
  <c r="G10" i="11"/>
  <c r="H10" i="11"/>
  <c r="G15" i="11"/>
  <c r="H15" i="11"/>
  <c r="G23" i="11"/>
  <c r="H23" i="11"/>
  <c r="G38" i="11"/>
  <c r="H38" i="11"/>
  <c r="G51" i="11"/>
  <c r="H51" i="11"/>
  <c r="G96" i="11"/>
  <c r="H96" i="11"/>
  <c r="G135" i="11"/>
  <c r="H135" i="11"/>
  <c r="G172" i="11"/>
  <c r="I28" i="11"/>
  <c r="I29" i="11"/>
  <c r="I30" i="11"/>
  <c r="I31" i="11"/>
  <c r="I109" i="11"/>
  <c r="I110" i="11"/>
  <c r="J10" i="11"/>
  <c r="J15" i="11"/>
  <c r="D150" i="11"/>
  <c r="C150" i="11"/>
  <c r="E150" i="11"/>
  <c r="D151" i="11"/>
  <c r="E151" i="11"/>
  <c r="D152" i="11"/>
  <c r="E152" i="11"/>
  <c r="C152" i="11"/>
  <c r="D153" i="11"/>
  <c r="E153" i="11"/>
  <c r="C153" i="11"/>
  <c r="D154" i="11"/>
  <c r="E154" i="11"/>
  <c r="C154" i="11"/>
  <c r="D156" i="11"/>
  <c r="E156" i="11"/>
  <c r="C156" i="11"/>
  <c r="D159" i="11"/>
  <c r="E159" i="11"/>
  <c r="C159" i="11"/>
  <c r="D160" i="11"/>
  <c r="E160" i="11"/>
  <c r="D161" i="11"/>
  <c r="C161" i="11"/>
  <c r="E161" i="11"/>
  <c r="D162" i="11"/>
  <c r="E162" i="11"/>
  <c r="C162" i="11"/>
  <c r="D163" i="11"/>
  <c r="E163" i="11"/>
  <c r="C163" i="11"/>
  <c r="D164" i="11"/>
  <c r="E164" i="11"/>
  <c r="C164" i="11"/>
  <c r="D165" i="11"/>
  <c r="E165" i="11"/>
  <c r="C165" i="11"/>
  <c r="D166" i="11"/>
  <c r="E166" i="11"/>
  <c r="C166" i="11"/>
  <c r="D167" i="11"/>
  <c r="E167" i="11"/>
  <c r="C167" i="11"/>
  <c r="D168" i="11"/>
  <c r="E168" i="11"/>
  <c r="D169" i="11"/>
  <c r="C169" i="11"/>
  <c r="E169" i="11"/>
  <c r="D170" i="11"/>
  <c r="E170" i="11"/>
  <c r="D171" i="11"/>
  <c r="E171" i="11"/>
  <c r="C171" i="11"/>
  <c r="D137" i="11"/>
  <c r="E137" i="11"/>
  <c r="D138" i="11"/>
  <c r="E138" i="11"/>
  <c r="D139" i="11"/>
  <c r="E139" i="11"/>
  <c r="C139" i="11"/>
  <c r="D140" i="11"/>
  <c r="E140" i="11"/>
  <c r="D141" i="11"/>
  <c r="E141" i="11"/>
  <c r="D142" i="11"/>
  <c r="E142" i="11"/>
  <c r="D143" i="11"/>
  <c r="E143" i="11"/>
  <c r="D144" i="11"/>
  <c r="E144" i="11"/>
  <c r="D157" i="11"/>
  <c r="E157" i="11"/>
  <c r="C157" i="11"/>
  <c r="D158" i="11"/>
  <c r="E158" i="11"/>
  <c r="D145" i="11"/>
  <c r="E145" i="11"/>
  <c r="C145" i="11"/>
  <c r="D146" i="11"/>
  <c r="E146" i="11"/>
  <c r="D147" i="11"/>
  <c r="E147" i="11"/>
  <c r="D148" i="11"/>
  <c r="E148" i="11"/>
  <c r="E136" i="11"/>
  <c r="D136" i="11"/>
  <c r="D174" i="11"/>
  <c r="E174" i="11"/>
  <c r="D175" i="11"/>
  <c r="E175" i="11"/>
  <c r="C175" i="11"/>
  <c r="F164" i="11"/>
  <c r="F165" i="11"/>
  <c r="I174" i="11"/>
  <c r="I175" i="11"/>
  <c r="F174" i="11"/>
  <c r="F175" i="11"/>
  <c r="J172" i="11"/>
  <c r="K172" i="11"/>
  <c r="J96" i="11"/>
  <c r="K96" i="11"/>
  <c r="K38" i="11"/>
  <c r="K1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52" i="11"/>
  <c r="I156" i="11"/>
  <c r="K51" i="11"/>
  <c r="D179" i="11"/>
  <c r="E179" i="11"/>
  <c r="C179" i="11"/>
  <c r="D177" i="11"/>
  <c r="E177" i="11"/>
  <c r="F177" i="11"/>
  <c r="D176" i="11"/>
  <c r="F168" i="11"/>
  <c r="F169" i="11"/>
  <c r="F170" i="11"/>
  <c r="F171" i="11"/>
  <c r="F166" i="11"/>
  <c r="F156" i="11"/>
  <c r="F146" i="11"/>
  <c r="F147" i="11"/>
  <c r="F142" i="11"/>
  <c r="F138" i="11"/>
  <c r="E122" i="11"/>
  <c r="D122" i="11"/>
  <c r="C122" i="11"/>
  <c r="F122" i="11"/>
  <c r="D120" i="11"/>
  <c r="E120" i="11"/>
  <c r="C120" i="11"/>
  <c r="F120" i="11"/>
  <c r="D110" i="11"/>
  <c r="E110" i="11"/>
  <c r="F110" i="11"/>
  <c r="D107" i="11"/>
  <c r="E107" i="11"/>
  <c r="F107" i="11"/>
  <c r="D91" i="11"/>
  <c r="E91" i="11"/>
  <c r="F91" i="11"/>
  <c r="E81" i="11"/>
  <c r="D81" i="11"/>
  <c r="F81" i="11"/>
  <c r="E28" i="11"/>
  <c r="D28" i="11"/>
  <c r="C28" i="11"/>
  <c r="F28" i="11"/>
  <c r="F11" i="11"/>
  <c r="F179" i="11"/>
  <c r="F99" i="11"/>
  <c r="F100" i="11"/>
  <c r="F101" i="11"/>
  <c r="E176" i="11"/>
  <c r="E178" i="11"/>
  <c r="E173" i="11"/>
  <c r="D173" i="11"/>
  <c r="C173" i="11"/>
  <c r="D149" i="11"/>
  <c r="D132" i="11"/>
  <c r="E132" i="11"/>
  <c r="D133" i="11"/>
  <c r="E133" i="11"/>
  <c r="D134" i="11"/>
  <c r="E134" i="11"/>
  <c r="D128" i="11"/>
  <c r="E128" i="11"/>
  <c r="C128" i="11"/>
  <c r="D129" i="11"/>
  <c r="E129" i="11"/>
  <c r="D130" i="11"/>
  <c r="E130" i="11"/>
  <c r="C130" i="11"/>
  <c r="D131" i="11"/>
  <c r="E131" i="11"/>
  <c r="D114" i="11"/>
  <c r="E114" i="11"/>
  <c r="C114" i="11"/>
  <c r="D115" i="11"/>
  <c r="E115" i="11"/>
  <c r="D116" i="11"/>
  <c r="E116" i="11"/>
  <c r="D117" i="11"/>
  <c r="E117" i="11"/>
  <c r="D118" i="11"/>
  <c r="E118" i="11"/>
  <c r="C118" i="11"/>
  <c r="D119" i="11"/>
  <c r="E119" i="11"/>
  <c r="D121" i="11"/>
  <c r="E121" i="11"/>
  <c r="C121" i="11"/>
  <c r="D123" i="11"/>
  <c r="E123" i="11"/>
  <c r="C123" i="11"/>
  <c r="D124" i="11"/>
  <c r="E124" i="11"/>
  <c r="D125" i="11"/>
  <c r="E125" i="11"/>
  <c r="D126" i="11"/>
  <c r="E126" i="11"/>
  <c r="D127" i="11"/>
  <c r="E127" i="11"/>
  <c r="D105" i="11"/>
  <c r="E105" i="11"/>
  <c r="C105" i="11"/>
  <c r="D108" i="11"/>
  <c r="E108" i="11"/>
  <c r="C108" i="11"/>
  <c r="D109" i="11"/>
  <c r="E109" i="11"/>
  <c r="C109" i="11"/>
  <c r="D111" i="11"/>
  <c r="E111" i="11"/>
  <c r="D112" i="11"/>
  <c r="E112" i="11"/>
  <c r="C112" i="11"/>
  <c r="D113" i="11"/>
  <c r="E113" i="11"/>
  <c r="E104" i="11"/>
  <c r="D104" i="11"/>
  <c r="C104" i="11"/>
  <c r="D98" i="11"/>
  <c r="E98" i="11"/>
  <c r="D99" i="11"/>
  <c r="E99" i="11"/>
  <c r="D100" i="11"/>
  <c r="C100" i="11"/>
  <c r="E100" i="11"/>
  <c r="D101" i="11"/>
  <c r="E101" i="11"/>
  <c r="C101" i="11"/>
  <c r="D102" i="11"/>
  <c r="E102" i="11"/>
  <c r="D103" i="11"/>
  <c r="E103" i="11"/>
  <c r="E97" i="11"/>
  <c r="D97" i="11"/>
  <c r="D86" i="11"/>
  <c r="E86" i="11"/>
  <c r="D87" i="11"/>
  <c r="E87" i="11"/>
  <c r="D88" i="11"/>
  <c r="E88" i="11"/>
  <c r="D89" i="11"/>
  <c r="E89" i="11"/>
  <c r="D90" i="11"/>
  <c r="E90" i="11"/>
  <c r="D92" i="11"/>
  <c r="E92" i="11"/>
  <c r="D93" i="11"/>
  <c r="E93" i="11"/>
  <c r="D94" i="11"/>
  <c r="E94" i="11"/>
  <c r="D95" i="11"/>
  <c r="E95" i="11"/>
  <c r="D73" i="11"/>
  <c r="E73" i="11"/>
  <c r="D74" i="11"/>
  <c r="E74" i="11"/>
  <c r="D75" i="11"/>
  <c r="E75" i="11"/>
  <c r="D76" i="11"/>
  <c r="E76" i="11"/>
  <c r="D77" i="11"/>
  <c r="E77" i="11"/>
  <c r="C77" i="11"/>
  <c r="D78" i="11"/>
  <c r="E78" i="11"/>
  <c r="D79" i="11"/>
  <c r="E79" i="11"/>
  <c r="D80" i="11"/>
  <c r="E80" i="11"/>
  <c r="D82" i="11"/>
  <c r="E82" i="11"/>
  <c r="D83" i="11"/>
  <c r="E83" i="11"/>
  <c r="D84" i="11"/>
  <c r="E84" i="11"/>
  <c r="D85" i="11"/>
  <c r="E85" i="11"/>
  <c r="E61" i="11"/>
  <c r="E62" i="11"/>
  <c r="E63" i="11"/>
  <c r="E64" i="11"/>
  <c r="E65" i="11"/>
  <c r="E66" i="11"/>
  <c r="E67" i="11"/>
  <c r="E68" i="11"/>
  <c r="E69" i="11"/>
  <c r="E70" i="11"/>
  <c r="D71" i="11"/>
  <c r="E71" i="11"/>
  <c r="D72" i="11"/>
  <c r="E72" i="11"/>
  <c r="D53" i="11"/>
  <c r="E53" i="11"/>
  <c r="C53" i="11"/>
  <c r="D54" i="11"/>
  <c r="E54" i="11"/>
  <c r="E55" i="11"/>
  <c r="E56" i="11"/>
  <c r="E58" i="11"/>
  <c r="E59" i="11"/>
  <c r="E60" i="11"/>
  <c r="E52" i="11"/>
  <c r="D52" i="11"/>
  <c r="D50" i="11"/>
  <c r="D40" i="11"/>
  <c r="D41" i="11"/>
  <c r="D42" i="11"/>
  <c r="D43" i="11"/>
  <c r="D44" i="11"/>
  <c r="D45" i="11"/>
  <c r="D46" i="11"/>
  <c r="D47" i="11"/>
  <c r="D48" i="11"/>
  <c r="D49" i="11"/>
  <c r="D39" i="11"/>
  <c r="D33" i="11"/>
  <c r="E33" i="11"/>
  <c r="D34" i="11"/>
  <c r="E34" i="11"/>
  <c r="D35" i="11"/>
  <c r="E35" i="11"/>
  <c r="D36" i="11"/>
  <c r="E36" i="11"/>
  <c r="D37" i="11"/>
  <c r="C37" i="11"/>
  <c r="E37" i="11"/>
  <c r="D25" i="11"/>
  <c r="E25" i="11"/>
  <c r="D26" i="11"/>
  <c r="E26" i="11"/>
  <c r="C26" i="11"/>
  <c r="D27" i="11"/>
  <c r="E27" i="11"/>
  <c r="D29" i="11"/>
  <c r="E29" i="11"/>
  <c r="D30" i="11"/>
  <c r="E30" i="11"/>
  <c r="C30" i="11"/>
  <c r="D31" i="11"/>
  <c r="E31" i="11"/>
  <c r="D32" i="11"/>
  <c r="E32" i="11"/>
  <c r="E24" i="11"/>
  <c r="D24" i="11"/>
  <c r="C24" i="11"/>
  <c r="D17" i="11"/>
  <c r="D18" i="11"/>
  <c r="D19" i="11"/>
  <c r="D20" i="11"/>
  <c r="D21" i="11"/>
  <c r="D22" i="11"/>
  <c r="D16" i="11"/>
  <c r="E13" i="11"/>
  <c r="D14" i="11"/>
  <c r="E14" i="11"/>
  <c r="I32" i="11"/>
  <c r="F33" i="11"/>
  <c r="F32" i="11"/>
  <c r="F25" i="11"/>
  <c r="F26" i="11"/>
  <c r="F27" i="11"/>
  <c r="F29" i="11"/>
  <c r="F30" i="11"/>
  <c r="F31" i="11"/>
  <c r="F24" i="11"/>
  <c r="F161" i="11"/>
  <c r="F162" i="11"/>
  <c r="F163" i="11"/>
  <c r="F167" i="11"/>
  <c r="I128" i="11"/>
  <c r="I129" i="11"/>
  <c r="I130" i="11"/>
  <c r="I131" i="11"/>
  <c r="F128" i="11"/>
  <c r="F129" i="11"/>
  <c r="F130" i="11"/>
  <c r="F131" i="11"/>
  <c r="K135" i="11"/>
  <c r="J135" i="11"/>
  <c r="F98" i="11"/>
  <c r="F102" i="11"/>
  <c r="F103" i="11"/>
  <c r="F104" i="11"/>
  <c r="F105" i="11"/>
  <c r="F108" i="11"/>
  <c r="F109" i="11"/>
  <c r="F111" i="11"/>
  <c r="F112" i="11"/>
  <c r="F113" i="11"/>
  <c r="F114" i="11"/>
  <c r="F115" i="11"/>
  <c r="F116" i="11"/>
  <c r="F117" i="11"/>
  <c r="F118" i="11"/>
  <c r="F119" i="11"/>
  <c r="F121" i="11"/>
  <c r="F123" i="11"/>
  <c r="F124" i="11"/>
  <c r="F125" i="11"/>
  <c r="F126" i="11"/>
  <c r="F127" i="11"/>
  <c r="I24" i="11"/>
  <c r="I25" i="11"/>
  <c r="I26" i="11"/>
  <c r="I27" i="11"/>
  <c r="I34" i="11"/>
  <c r="I35" i="11"/>
  <c r="I36" i="11"/>
  <c r="I37" i="11"/>
  <c r="J23" i="11"/>
  <c r="J38" i="11"/>
  <c r="I18" i="11"/>
  <c r="I19" i="11"/>
  <c r="I20" i="11"/>
  <c r="I21" i="11"/>
  <c r="I13" i="11"/>
  <c r="I14" i="11"/>
  <c r="I153" i="11"/>
  <c r="I159" i="11"/>
  <c r="I160" i="11"/>
  <c r="I145" i="11"/>
  <c r="I137" i="11"/>
  <c r="I140" i="11"/>
  <c r="I141" i="11"/>
  <c r="I154" i="11"/>
  <c r="I144" i="11"/>
  <c r="I157" i="11"/>
  <c r="I158" i="11"/>
  <c r="I136" i="11"/>
  <c r="I132" i="11"/>
  <c r="I176" i="11"/>
  <c r="I178" i="11"/>
  <c r="F92" i="11"/>
  <c r="F93" i="11"/>
  <c r="F94" i="11"/>
  <c r="I133" i="11"/>
  <c r="I134" i="11"/>
  <c r="I105" i="11"/>
  <c r="I108" i="11"/>
  <c r="I111" i="11"/>
  <c r="I112" i="11"/>
  <c r="I113" i="11"/>
  <c r="I114" i="11"/>
  <c r="I115" i="11"/>
  <c r="I116" i="11"/>
  <c r="I117" i="11"/>
  <c r="I97" i="11"/>
  <c r="I98" i="11"/>
  <c r="I99" i="11"/>
  <c r="I100" i="11"/>
  <c r="I101" i="11"/>
  <c r="I102" i="11"/>
  <c r="I45" i="11"/>
  <c r="I46" i="11"/>
  <c r="I47" i="11"/>
  <c r="I48" i="11"/>
  <c r="I103" i="11"/>
  <c r="I104" i="11"/>
  <c r="I54" i="11"/>
  <c r="I53" i="11"/>
  <c r="I50" i="11"/>
  <c r="I40" i="11"/>
  <c r="I41" i="11"/>
  <c r="I42" i="11"/>
  <c r="I43" i="11"/>
  <c r="I44" i="11"/>
  <c r="I39" i="11"/>
  <c r="F13" i="11"/>
  <c r="F14" i="11"/>
  <c r="F12" i="11"/>
  <c r="I173" i="11"/>
  <c r="F176" i="11"/>
  <c r="F173" i="11"/>
  <c r="F137" i="11"/>
  <c r="F139" i="11"/>
  <c r="F140" i="11"/>
  <c r="F141" i="11"/>
  <c r="F143" i="11"/>
  <c r="F154" i="11"/>
  <c r="F136" i="11"/>
  <c r="F134" i="11"/>
  <c r="F132" i="11"/>
  <c r="F133" i="11"/>
  <c r="F97" i="11"/>
  <c r="F53" i="11"/>
  <c r="F54" i="11"/>
  <c r="F55" i="11"/>
  <c r="F56" i="11"/>
  <c r="F58" i="11"/>
  <c r="F59" i="11"/>
  <c r="F60" i="11"/>
  <c r="F61" i="11"/>
  <c r="F62" i="11"/>
  <c r="F63" i="11"/>
  <c r="F64" i="11"/>
  <c r="F65" i="11"/>
  <c r="F66" i="11"/>
  <c r="F67" i="11"/>
  <c r="F68" i="11"/>
  <c r="F69" i="11"/>
  <c r="F70" i="11"/>
  <c r="F71" i="11"/>
  <c r="F72" i="11"/>
  <c r="F73" i="11"/>
  <c r="F74" i="11"/>
  <c r="F75" i="11"/>
  <c r="F76" i="11"/>
  <c r="F77" i="11"/>
  <c r="F78" i="11"/>
  <c r="F79" i="11"/>
  <c r="F80" i="11"/>
  <c r="F82" i="11"/>
  <c r="F83" i="11"/>
  <c r="F84" i="11"/>
  <c r="F85" i="11"/>
  <c r="F86" i="11"/>
  <c r="F87" i="11"/>
  <c r="F88" i="11"/>
  <c r="F89" i="11"/>
  <c r="F90" i="11"/>
  <c r="F95" i="11"/>
  <c r="F52" i="11"/>
  <c r="F34" i="11"/>
  <c r="F35" i="11"/>
  <c r="F36" i="11"/>
  <c r="F37" i="11"/>
  <c r="F160" i="11"/>
  <c r="F153" i="11"/>
  <c r="F159" i="11"/>
  <c r="F157" i="11"/>
  <c r="F151" i="11"/>
  <c r="F145" i="11"/>
  <c r="F152" i="11"/>
  <c r="F158" i="11"/>
  <c r="F149" i="11"/>
  <c r="E149" i="11"/>
  <c r="F150" i="11"/>
  <c r="F148" i="11"/>
  <c r="F144" i="11"/>
  <c r="F178" i="11"/>
  <c r="D178" i="11"/>
  <c r="D63" i="11"/>
  <c r="D66" i="11"/>
  <c r="I63" i="11"/>
  <c r="I58" i="11"/>
  <c r="D58" i="11"/>
  <c r="I56" i="11"/>
  <c r="D56" i="11"/>
  <c r="I61" i="11"/>
  <c r="D61" i="11"/>
  <c r="I66" i="11"/>
  <c r="D55" i="11"/>
  <c r="I60" i="11"/>
  <c r="D60" i="11"/>
  <c r="D65" i="11"/>
  <c r="I65" i="11"/>
  <c r="D62" i="11"/>
  <c r="D59" i="11"/>
  <c r="I59" i="11"/>
  <c r="I62" i="11"/>
  <c r="I55" i="11"/>
  <c r="I64" i="11"/>
  <c r="D64" i="11"/>
  <c r="J51" i="11"/>
  <c r="I68" i="11"/>
  <c r="D68" i="11"/>
  <c r="I69" i="11"/>
  <c r="D69" i="11"/>
  <c r="I67" i="11"/>
  <c r="D67" i="11"/>
  <c r="I70" i="11"/>
  <c r="D70" i="11"/>
  <c r="I17" i="11"/>
  <c r="K15" i="11"/>
  <c r="I22" i="11"/>
  <c r="E49" i="11"/>
  <c r="E40" i="11"/>
  <c r="E48" i="11"/>
  <c r="F49" i="11"/>
  <c r="E45" i="11"/>
  <c r="F46" i="11"/>
  <c r="E46" i="11"/>
  <c r="F42" i="11"/>
  <c r="E42" i="11"/>
  <c r="F45" i="11"/>
  <c r="E50" i="11"/>
  <c r="F43" i="11"/>
  <c r="E43" i="11"/>
  <c r="F50" i="11"/>
  <c r="E41" i="11"/>
  <c r="F44" i="11"/>
  <c r="E44" i="11"/>
  <c r="F41" i="11"/>
  <c r="E39" i="11"/>
  <c r="F39" i="11"/>
  <c r="F47" i="11"/>
  <c r="E47" i="11"/>
  <c r="F40" i="11"/>
  <c r="F48" i="11"/>
  <c r="C151" i="11"/>
  <c r="E18" i="11"/>
  <c r="E19" i="11"/>
  <c r="F19" i="11"/>
  <c r="F22" i="11"/>
  <c r="E22" i="11"/>
  <c r="E20" i="11"/>
  <c r="F17" i="11"/>
  <c r="E17" i="11"/>
  <c r="F18" i="11"/>
  <c r="E21" i="11"/>
  <c r="F16" i="11"/>
  <c r="E16" i="11"/>
  <c r="F21" i="11"/>
  <c r="F20" i="11"/>
  <c r="C90" i="11"/>
  <c r="C76" i="11"/>
  <c r="C89" i="11"/>
  <c r="C170" i="11"/>
  <c r="C117" i="11"/>
  <c r="C174" i="11"/>
  <c r="C32" i="11"/>
  <c r="C59" i="11"/>
  <c r="C127" i="11"/>
  <c r="C98" i="11"/>
  <c r="C33" i="11"/>
  <c r="C142" i="11"/>
  <c r="C31" i="11"/>
  <c r="C85" i="11"/>
  <c r="C126" i="11"/>
  <c r="C54" i="11"/>
  <c r="C81" i="11"/>
  <c r="C88" i="11"/>
  <c r="C44" i="11"/>
  <c r="C70" i="11"/>
  <c r="C22" i="11"/>
  <c r="C83" i="11"/>
  <c r="C73" i="11"/>
  <c r="C25" i="11"/>
  <c r="C74" i="11"/>
  <c r="C132" i="11"/>
  <c r="C41" i="11"/>
  <c r="C36" i="11"/>
  <c r="C86" i="11"/>
  <c r="C97" i="11"/>
  <c r="C113" i="11"/>
  <c r="C94" i="11"/>
  <c r="C115" i="11"/>
  <c r="C78" i="11"/>
  <c r="C34" i="11"/>
  <c r="C178" i="11"/>
  <c r="C60" i="11"/>
  <c r="C42" i="11"/>
  <c r="C103" i="11"/>
  <c r="C93" i="11"/>
  <c r="C92" i="11"/>
  <c r="C49" i="11"/>
  <c r="C48" i="11"/>
  <c r="C39" i="11"/>
  <c r="C46" i="11"/>
  <c r="C12" i="11"/>
  <c r="C16" i="11"/>
  <c r="E10" i="11"/>
  <c r="C62" i="11"/>
  <c r="C55" i="11"/>
  <c r="C82" i="11"/>
  <c r="C43" i="11"/>
  <c r="C14" i="11"/>
  <c r="C148" i="11"/>
  <c r="C131" i="11"/>
  <c r="C27" i="11"/>
  <c r="C47" i="11"/>
  <c r="F23" i="11"/>
  <c r="C61" i="11"/>
  <c r="C125" i="11"/>
  <c r="C136" i="11"/>
  <c r="C141" i="11"/>
  <c r="C17" i="11"/>
  <c r="C119" i="11"/>
  <c r="C20" i="11"/>
  <c r="C71" i="11"/>
  <c r="C138" i="11"/>
  <c r="D23" i="11"/>
  <c r="C158" i="11"/>
  <c r="C50" i="11"/>
  <c r="C80" i="11"/>
  <c r="C133" i="11"/>
  <c r="C168" i="11"/>
  <c r="C107" i="11"/>
  <c r="C129" i="11"/>
  <c r="C68" i="11"/>
  <c r="C13" i="11"/>
  <c r="C63" i="11"/>
  <c r="C149" i="11"/>
  <c r="C147" i="11"/>
  <c r="C176" i="11"/>
  <c r="C87" i="11"/>
  <c r="C95" i="11"/>
  <c r="C19" i="11"/>
  <c r="C99" i="11"/>
  <c r="C35" i="11"/>
  <c r="C40" i="11"/>
  <c r="D15" i="11"/>
  <c r="C91" i="11"/>
  <c r="I23" i="11"/>
  <c r="F96" i="11"/>
  <c r="C79" i="11"/>
  <c r="H9" i="11"/>
  <c r="C29" i="11"/>
  <c r="C110" i="11"/>
  <c r="C146" i="11"/>
  <c r="G9" i="11"/>
  <c r="I15" i="11"/>
  <c r="C21" i="11"/>
  <c r="C11" i="11"/>
  <c r="C56" i="11"/>
  <c r="F51" i="11"/>
  <c r="C18" i="11"/>
  <c r="E172" i="11"/>
  <c r="C84" i="11"/>
  <c r="C144" i="11"/>
  <c r="C64" i="11"/>
  <c r="E135" i="11"/>
  <c r="C65" i="11"/>
  <c r="E38" i="11"/>
  <c r="F38" i="11"/>
  <c r="C75" i="11"/>
  <c r="C66" i="11"/>
  <c r="C72" i="11"/>
  <c r="E96" i="11"/>
  <c r="D51" i="11"/>
  <c r="E51" i="11"/>
  <c r="F172" i="11"/>
  <c r="D172" i="11"/>
  <c r="C116" i="11"/>
  <c r="C137" i="11"/>
  <c r="C102" i="11"/>
  <c r="C124" i="11"/>
  <c r="C45" i="11"/>
  <c r="C160" i="11"/>
  <c r="J9" i="11"/>
  <c r="C140" i="11"/>
  <c r="I172" i="11"/>
  <c r="C134" i="11"/>
  <c r="C69" i="11"/>
  <c r="K9" i="11"/>
  <c r="C58" i="11"/>
  <c r="I38" i="11"/>
  <c r="C111" i="11"/>
  <c r="C143" i="11"/>
  <c r="F135" i="11"/>
  <c r="C67" i="11"/>
  <c r="I51" i="11"/>
  <c r="E23" i="11"/>
  <c r="D135" i="11"/>
  <c r="E15" i="11"/>
  <c r="F15" i="11"/>
  <c r="D38" i="11"/>
  <c r="D96" i="11"/>
  <c r="C177" i="11"/>
  <c r="C52" i="11"/>
  <c r="C23" i="11"/>
  <c r="C38" i="11"/>
  <c r="E9" i="11"/>
  <c r="C172" i="11"/>
  <c r="C15" i="11"/>
  <c r="F9" i="11"/>
  <c r="C96" i="11"/>
  <c r="C135" i="11"/>
  <c r="C51" i="11"/>
  <c r="D9" i="11"/>
  <c r="C9" i="11"/>
  <c r="I135" i="11"/>
  <c r="I10" i="11"/>
</calcChain>
</file>

<file path=xl/connections.xml><?xml version="1.0" encoding="utf-8"?>
<connections xmlns="http://schemas.openxmlformats.org/spreadsheetml/2006/main">
  <connection id="1" sourceFile="\\INEC_NAS_01\Sociales\MIGRA\BASE DE DATOS\BASE DE DATOS 2017\OTROS PUERTOS 2017\ENTRADA\Guabito\ACCESS\ENTRADA OTROS PUERTOS 2017.mdb" keepAlive="1" name="ENTRADA OTROS PUERTOS 2017" type="5" refreshedVersion="0">
    <dbPr connection="Provider=Microsoft.ACE.OLEDB.12.0;Password=&quot;&quot;;User ID=Admin;Data Source=\\INEC_NAS_01\Sociales\MIGRA\BASE DE DATOS\BASE DE DATOS 2017\OTROS PUERTOS 2017\ENTRADA\Guabito\ACCESS\ENTRADA OTROS PUERTOS 2017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2" commandType="3"/>
  </connection>
  <connection id="2" sourceFile="Y:\MIGRA\BASE DE DATOS\BASE DE DATOS 2017\OTROS PUERTOS 2017\ENTRADA\Guabito\ACCESS\ENTRADA OTROS PUERTOS 2017 SOLO.mdb" keepAlive="1" name="ENTRADA OTROS PUERTOS 2017 SOLO" type="5" refreshedVersion="4">
    <dbPr connection="Provider=Microsoft.ACE.OLEDB.12.0;Password=&quot;&quot;;User ID=Admin;Data Source=Y:\MIGRA\BASE DE DATOS\BASE DE DATOS 2017\OTROS PUERTOS 2017\ENTRADA\Guabito\ACCESS\ENTRADA OTROS PUERTOS 2017 SOLO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3" sourceFile="Y:\MIGRA\BASE DE DATOS\BASE DE DATOS 2017\OTROS PUERTOS 2017\ENTRADA\Guabito\ACCESS\ENTRADA OTROS PUERTOS 2017 SOLO.mdb" keepAlive="1" name="ENTRADA OTROS PUERTOS 2017 SOLO1" type="5" refreshedVersion="4">
    <dbPr connection="Provider=Microsoft.ACE.OLEDB.12.0;User ID=Admin;Data Source=Y:\MIGRA\BASE DE DATOS\BASE DE DATOS 2017\OTROS PUERTOS 2017\ENTRADA\Guabito\ACCESS\ENTRADA OTROS PUERTOS 2017 SOLO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4" sourceFile="\\INEC_NAS_01\Sociales\MIGRA\BASE DE DATOS\BASE DE DATOS 2017\OTROS PUERTOS 2017\ENTRADA\Guabito\ACCESS\ENTRADA OTROS PUERTOS 2017.mdb" keepAlive="1" name="ENTRADA OTROS PUERTOS 20171" type="5" refreshedVersion="4">
    <dbPr connection="Provider=Microsoft.ACE.OLEDB.12.0;User ID=Admin;Data Source=\\INEC_NAS_01\Sociales\MIGRA\BASE DE DATOS\BASE DE DATOS 2017\OTROS PUERTOS 2017\ENTRADA\Guabito\ACCESS\ENTRADA OTROS PUERTOS 2017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" commandType="3"/>
  </connection>
  <connection id="5" sourceFile="\\INEC_NAS_01\Sociales\MIGRA\BASE DE DATOS\BASE DE DATOS 2017\OTROS PUERTOS 2017\ENTRADA\Guabito\ACCESS\ENTRADA OTROS PUERTOS 2017.mdb" keepAlive="1" name="ENTRADA OTROS PUERTOS 20172" type="5" refreshedVersion="0" new="1" background="1" saveData="1">
    <dbPr connection="Provider=Microsoft.ACE.OLEDB.12.0;Password=&quot;&quot;;User ID=Admin;Data Source=\\INEC_NAS_01\Sociales\MIGRA\BASE DE DATOS\BASE DE DATOS 2017\OTROS PUERTOS 2017\ENTRADA\Guabito\ACCESS\ENTRADA OTROS PUERTOS 2017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ENTRADA OTROS PUERTOS 2017" commandType="3"/>
  </connection>
  <connection id="6" sourceFile="Y:\MIGRA\BASE DE DATOS\BASE DE DATOS 2017\OTROS PUERTOS 2017\ENTRADA\Guabito\ACCESS\ENTRADA OTROS PUERTOS 2017.mdb" keepAlive="1" name="ENTRADA OTROS PUERTOS 20173" type="5" refreshedVersion="4">
    <dbPr connection="Provider=Microsoft.ACE.OLEDB.12.0;Password=&quot;&quot;;User ID=Admin;Data Source=Y:\MIGRA\BASE DE DATOS\BASE DE DATOS 2017\OTROS PUERTOS 2017\ENTRADA\Guabito\ACCESS\ENTRADA OTROS PUERTOS 2017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7" sourceFile="Y:\MIGRA\BASE DE DATOS\BASE DE DATOS 2017\OTROS PUERTOS 2017\ENTRADA\Guabito\ACCESS\ENTRADA OTROS PUERTOS 2017.mdb" keepAlive="1" name="ENTRADA OTROS PUERTOS 20174" type="5" refreshedVersion="4">
    <dbPr connection="Provider=Microsoft.ACE.OLEDB.12.0;Password=&quot;&quot;;User ID=Admin;Data Source=Y:\MIGRA\BASE DE DATOS\BASE DE DATOS 2017\OTROS PUERTOS 2017\ENTRADA\Guabito\ACCESS\ENTRADA OTROS PUERTOS 2017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8" sourceFile="\\inec_nas_01\Sociales\MIGRA\BASE DE DATOS\BASE DE DATOS 2021\OTROS PUERTOS 2021\ACCESS\ENTRADAS OTROS PUERTOS 2021.accdb" keepAlive="1" name="ENTRADAS OTROS PUERTOS 2021" type="5" refreshedVersion="4">
    <dbPr connection="Provider=Microsoft.ACE.OLEDB.12.0;User ID=Admin;Data Source=\\inec_nas_01\Sociales\MIGRA\BASE DE DATOS\BASE DE DATOS 2021\OTROS PUERTOS 2021\ACCESS\ENTRADAS OTROS PUERTOS 202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9" sourceFile="\\inec_nas_01\Sociales\MIGRA\BASE DE DATOS\BASE DE DATOS 2022\OTROS PUERTOS 2022\ACCESS\ENTRADAS OTROS PUERTOS 2022.accdb" keepAlive="1" name="ENTRADAS OTROS PUERTOS 2022" type="5" refreshedVersion="4">
    <dbPr connection="Provider=Microsoft.ACE.OLEDB.12.0;User ID=Admin;Data Source=\\inec_nas_01\Sociales\MIGRA\BASE DE DATOS\BASE DE DATOS 2022\OTROS PUERTOS 2022\ACCESS\ENTRADAS OTROS PUERTOS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  <connection id="10" sourceFile="\\inec_nas_01\Sociales\MIGRA\BASE DE DATOS\BASE DE DATOS 2023\OTROS PUERTOS 2023\2023-OFICIAL-ENTRADA\ENTRADA\ENTRADAS OTROS PUERTOS 2023.accdb" keepAlive="1" name="ENTRADAS OTROS PUERTOS 2023" type="5" refreshedVersion="4">
    <dbPr connection="Provider=Microsoft.ACE.OLEDB.12.0;Password=&quot;&quot;;User ID=Admin;Data Source=\\inec_nas_01\Sociales\MIGRA\BASE DE DATOS\BASE DE DATOS 2023\OTROS PUERTOS 2023\2023-OFICIAL-ENTRADA\ENTRADA\ENTRADAS OTROS PUERTOS 2023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  <connection id="11" sourceFile="\\inec_nas_01\Sociales\MIGRA\BASE DE DATOS\BASE DE DATOS 2023\OTROS PUERTOS 2023\2023-OFICIAL-ENTRADA\ENTRADA\ENTRADAS OTROS PUERTOS 2023_Backup.accdb" keepAlive="1" name="ENTRADAS OTROS PUERTOS 2023_Backup" type="5" refreshedVersion="4">
    <dbPr connection="Provider=Microsoft.ACE.OLEDB.12.0;Password=&quot;&quot;;User ID=Admin;Data Source=\\inec_nas_01\Sociales\MIGRA\BASE DE DATOS\BASE DE DATOS 2023\OTROS PUERTOS 2023\2023-OFICIAL-ENTRADA\ENTRADA\ENTRADAS OTROS PUERTOS 2023_Backup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~TMPCLP447661" commandType="3"/>
  </connection>
  <connection id="12" sourceFile="\\inec_nas_01\Sociales\MIGRA\BASE DE DATOS\BASE DE DATOS 2023\OTROS PUERTOS 2023\2023-OFICIAL-ENTRADA\ENTRADA\ENTRADAS OTROS PUERTOS 2023.accdb" keepAlive="1" name="ENTRADAS OTROS PUERTOS 20231" type="5" refreshedVersion="4">
    <dbPr connection="Provider=Microsoft.ACE.OLEDB.12.0;Password=&quot;&quot;;User ID=Admin;Data Source=\\inec_nas_01\Sociales\MIGRA\BASE DE DATOS\BASE DE DATOS 2023\OTROS PUERTOS 2023\2023-OFICIAL-ENTRADA\ENTRADA\ENTRADAS OTROS PUERTOS 2023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  <connection id="13" sourceFile="\\inec_nas_01\Sociales\MIGRA\BASE DE DATOS\BASE DE DATOS 2023\OTROS PUERTOS 2023\2023-OFICIAL-ENTRADA\ENTRADA\ENTRADAS OTROS PUERTOS 2023.accdb" keepAlive="1" name="ENTRADAS OTROS PUERTOS 20232" type="5" refreshedVersion="4">
    <dbPr connection="Provider=Microsoft.ACE.OLEDB.12.0;User ID=Admin;Data Source=\\inec_nas_01\Sociales\MIGRA\BASE DE DATOS\BASE DE DATOS 2023\OTROS PUERTOS 2023\2023-OFICIAL-ENTRADA\ENTRADA\ENTRADAS OTROS PUERTOS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  <connection id="14" sourceFile="\\inec_nas_01\Sociales\MIGRA\BASE DE DATOS\BASE DE DATOS 2023\OTROS PUERTOS 2023\2023-OFICIAL-ENTRADA\ENTRADA\ENTRADAS OTROS PUERTOS 2023.accdb" keepAlive="1" name="ENTRADAS OTROS PUERTOS 20233" type="5" refreshedVersion="4">
    <dbPr connection="Provider=Microsoft.ACE.OLEDB.12.0;User ID=Admin;Data Source=\\inec_nas_01\Sociales\MIGRA\BASE DE DATOS\BASE DE DATOS 2023\OTROS PUERTOS 2023\2023-OFICIAL-ENTRADA\ENTRADA\ENTRADAS OTROS PUERTOS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  <connection id="15" sourceFile="\\inec_nas_01\Sociales\MIGRA\BASE DE DATOS\BASE DE DATOS 2023\OTROS PUERTOS 2023\2023-OFICIAL-ENTRADA\ENTRADA\ENTRADAS OTROS PUERTOS 2023.accdb" keepAlive="1" name="ENTRADAS OTROS PUERTOS 20234" type="5" refreshedVersion="4">
    <dbPr connection="Provider=Microsoft.ACE.OLEDB.12.0;User ID=Admin;Data Source=\\inec_nas_01\Sociales\MIGRA\BASE DE DATOS\BASE DE DATOS 2023\OTROS PUERTOS 2023\2023-OFICIAL-ENTRADA\ENTRADA\ENTRADAS OTROS PUERTOS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NACIONALIDAD" commandType="3"/>
  </connection>
  <connection id="16" keepAlive="1" name="Otros puertos 20161" type="5" refreshedVersion="4">
    <dbPr connection="" commandType="3"/>
  </connection>
  <connection id="17" sourceFile="Y:\MIGRA\BASE DE DATOS\BASE DE DATOS 2018\OTROS PUERTOS 2018.mdb" keepAlive="1" name="OTROS PUERTOS 2018" type="5" refreshedVersion="4">
    <dbPr connection="Provider=Microsoft.ACE.OLEDB.12.0;Password=&quot;&quot;;User ID=Admin;Data Source=Y:\MIGRA\BASE DE DATOS\BASE DE DATOS 2018\OTROS PUERTOS 2018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  <connection id="18" sourceFile="Y:\MIGRA\BASE DE DATOS\BASE DE DATOS 2018\OTROS PUERTOS 2018.mdb" keepAlive="1" name="OTROS PUERTOS 20181" type="5" refreshedVersion="4">
    <dbPr connection="Provider=Microsoft.ACE.OLEDB.12.0;Password=&quot;&quot;;User ID=Admin;Data Source=Y:\MIGRA\BASE DE DATOS\BASE DE DATOS 2018\OTROS PUERTOS 2018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19" sourceFile="Y:\MIGRA\BASE DE DATOS\BASE DE DATOS 2018\OTROS PUERTOS 2018.mdb" keepAlive="1" name="OTROS PUERTOS 20182" type="5" refreshedVersion="4">
    <dbPr connection="Provider=Microsoft.ACE.OLEDB.12.0;User ID=Admin;Data Source=Y:\MIGRA\BASE DE DATOS\BASE DE DATOS 2018\OTROS PUERTOS 2018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20" sourceFile="C:\Users\yantillon\Desktop\BOLETIN 2019\OTROS PUERTOS 2019\OTROS PUERTOS AÑO 2019.mdb" keepAlive="1" name="OTROS PUERTOS AÑO 2019" type="5" refreshedVersion="4">
    <dbPr connection="Provider=Microsoft.ACE.OLEDB.12.0;User ID=Admin;Data Source=C:\Users\yantillon\Desktop\BOLETIN 2019\OTROS PUERTOS 2019\OTROS PUERTOS AÑO 2019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21" sourceFile="Y:\MIGRA\BASE DE DATOS\BASE DE DATOS 2019\OTROS PUERTOS\OTROS PUERTOS\ACCESS\OTROS PUERTOS AÑO 2019.mdb" keepAlive="1" name="OTROS PUERTOS AÑO 20191" type="5" refreshedVersion="4">
    <dbPr connection="Provider=Microsoft.ACE.OLEDB.12.0;Password=&quot;&quot;;User ID=Admin;Data Source=Y:\MIGRA\BASE DE DATOS\BASE DE DATOS 2019\OTROS PUERTOS\OTROS PUERTOS\ACCESS\OTROS PUERTOS AÑO 2019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  <connection id="22" sourceFile="C:\Users\Yantillon\Desktop\BOLETIN 2020\OTROS PUERTOS ENTRADA 2020.mdb" keepAlive="1" name="OTROS PUERTOS ENTRADA 2020" type="5" refreshedVersion="4">
    <dbPr connection="Provider=Microsoft.ACE.OLEDB.12.0;User ID=Admin;Data Source=C:\Users\Yantillon\Desktop\BOLETIN 2020\OTROS PUERTOS ENTRADA 2020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  <connection id="23" sourceFile="\\INEC_NAS_01\Sociales\MIGRA\BASE DE DATOS\BASE DE DATOS 2020\OTROS PUERTOS 2020\OTROS PUERTOS ENTRADA 2020.mdb" keepAlive="1" name="OTROS PUERTOS ENTRADA 20201" type="5" refreshedVersion="4">
    <dbPr connection="Provider=Microsoft.ACE.OLEDB.12.0;Password=&quot;&quot;;User ID=Admin;Data Source=\\INEC_NAS_01\Sociales\MIGRA\BASE DE DATOS\BASE DE DATOS 2020\OTROS PUERTOS 2020\OTROS PUERTOS ENTRADA 2020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PROCEDENCIA" commandType="3"/>
  </connection>
  <connection id="24" sourceFile="\\INEC_NAS_01\Sociales\MIGRA\BASE DE DATOS\BASE DE DATOS 2020\OTROS PUERTOS 2020\OTROS PUERTOS ENTRADA 2020.mdb" keepAlive="1" name="OTROS PUERTOS ENTRADA 20202" type="5" refreshedVersion="4">
    <dbPr connection="Provider=Microsoft.ACE.OLEDB.12.0;Password=&quot;&quot;;User ID=Admin;Data Source=\\INEC_NAS_01\Sociales\MIGRA\BASE DE DATOS\BASE DE DATOS 2020\OTROS PUERTOS 2020\OTROS PUERTOS ENTRADA 2020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  <connection id="25" sourceFile="\\INEC_NAS_01\Sociales\MIGRA\BASE DE DATOS\BASE DE DATOS 2020\OTROS PUERTOS 2020\OTROS PUERTOS ENTRADA 2020.mdb" keepAlive="1" name="OTROS PUERTOS ENTRADA 20203" type="5" refreshedVersion="4">
    <dbPr connection="Provider=Microsoft.ACE.OLEDB.12.0;User ID=Admin;Data Source=\\INEC_NAS_01\Sociales\MIGRA\BASE DE DATOS\BASE DE DATOS 2020\OTROS PUERTOS 2020\OTROS PUERTOS ENTRADA 2020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  <connection id="26" sourceFile="\\INEC_NAS_01\Sociales\MIGRA\BASE DE DATOS\BASE DE DATOS 2020\OTROS PUERTOS 2020\OTROS PUERTOS ENTRADA 2020.mdb" keepAlive="1" name="OTROS PUERTOS ENTRADA 20204" type="5" refreshedVersion="4">
    <dbPr connection="Provider=Microsoft.ACE.OLEDB.12.0;User ID=Admin;Data Source=\\INEC_NAS_01\Sociales\MIGRA\BASE DE DATOS\BASE DE DATOS 2020\OTROS PUERTOS 2020\OTROS PUERTOS ENTRADA 2020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  <connection id="27" sourceFile="\\INEC_NAS_01\Sociales\MIGRA\BASE DE DATOS\BASE DE DATOS 2020\OTROS PUERTOS 2020\OTROS PUERTOS ENTRADA 2020.mdb" keepAlive="1" name="OTROS PUERTOS ENTRADA 20205" type="5" refreshedVersion="0" new="1" background="1">
    <dbPr connection="Provider=Microsoft.ACE.OLEDB.12.0;Password=&quot;&quot;;User ID=Admin;Data Source=\\INEC_NAS_01\Sociales\MIGRA\BASE DE DATOS\BASE DE DATOS 2020\OTROS PUERTOS 2020\OTROS PUERTOS ENTRADA 2020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</connections>
</file>

<file path=xl/sharedStrings.xml><?xml version="1.0" encoding="utf-8"?>
<sst xmlns="http://schemas.openxmlformats.org/spreadsheetml/2006/main" count="380" uniqueCount="188">
  <si>
    <t>Entrada de pasajeros</t>
  </si>
  <si>
    <t>Clase</t>
  </si>
  <si>
    <t>Total</t>
  </si>
  <si>
    <t>Visitantes</t>
  </si>
  <si>
    <t>Residentes</t>
  </si>
  <si>
    <t xml:space="preserve">Mujeres                                                                                                                                                                </t>
  </si>
  <si>
    <t>Hombres</t>
  </si>
  <si>
    <t>Mujeres</t>
  </si>
  <si>
    <t xml:space="preserve">Hombres                                                                                                                                                        </t>
  </si>
  <si>
    <t xml:space="preserve">Mujeres                                                                                                                                                           </t>
  </si>
  <si>
    <t/>
  </si>
  <si>
    <t>África</t>
  </si>
  <si>
    <t>América Central</t>
  </si>
  <si>
    <t>América del Norte</t>
  </si>
  <si>
    <t>América del Sur</t>
  </si>
  <si>
    <t>Antillas</t>
  </si>
  <si>
    <t>Asia</t>
  </si>
  <si>
    <t>Europa</t>
  </si>
  <si>
    <t>Oceanía</t>
  </si>
  <si>
    <t>Europa: (Continuación)</t>
  </si>
  <si>
    <t xml:space="preserve">  País de nacionalidad</t>
  </si>
  <si>
    <t>Fuente: Servicio Nacional de Migración.</t>
  </si>
  <si>
    <t>TOTAL</t>
  </si>
  <si>
    <t>- Cantidad nula o cero.</t>
  </si>
  <si>
    <t>Asia: (Continuación)</t>
  </si>
  <si>
    <t>África: (Continuación)</t>
  </si>
  <si>
    <t>Cuadro 30.  ENTRADA DE PASAJEROS A LA REPÚBLICA  POR OTROS PUERTOS,  POR CLASE  Y SEXO,</t>
  </si>
  <si>
    <t xml:space="preserve"> SEGÚN PAÍS DE NACIONALIDAD: AÑO 2023</t>
  </si>
  <si>
    <t>Angola</t>
  </si>
  <si>
    <t>Argelia</t>
  </si>
  <si>
    <t>Botsuana</t>
  </si>
  <si>
    <t>Burkina Faso</t>
  </si>
  <si>
    <t>Cabo Verde</t>
  </si>
  <si>
    <t>Camerún</t>
  </si>
  <si>
    <t>Chad</t>
  </si>
  <si>
    <t>Etiopía</t>
  </si>
  <si>
    <t>Gabón</t>
  </si>
  <si>
    <t>Ghana</t>
  </si>
  <si>
    <t>Kenia</t>
  </si>
  <si>
    <t>Libia</t>
  </si>
  <si>
    <t>Malí</t>
  </si>
  <si>
    <t>Marruecos</t>
  </si>
  <si>
    <t>Mauricio</t>
  </si>
  <si>
    <t>Mauritania</t>
  </si>
  <si>
    <t>Mozambique</t>
  </si>
  <si>
    <t>Namibia</t>
  </si>
  <si>
    <t>Nigeria</t>
  </si>
  <si>
    <t>República Árabe Saharaui Democrática</t>
  </si>
  <si>
    <t>Ruanda</t>
  </si>
  <si>
    <t>Senegal</t>
  </si>
  <si>
    <t>Sierra Leona</t>
  </si>
  <si>
    <t>Tanzania</t>
  </si>
  <si>
    <t>Togo</t>
  </si>
  <si>
    <t>Túnez</t>
  </si>
  <si>
    <t>Uganda</t>
  </si>
  <si>
    <t>Yibuti</t>
  </si>
  <si>
    <t>Zimbabue</t>
  </si>
  <si>
    <t>Belice</t>
  </si>
  <si>
    <t>Costa Rica</t>
  </si>
  <si>
    <t>El Salvador</t>
  </si>
  <si>
    <t>Guatemala</t>
  </si>
  <si>
    <t>Honduras</t>
  </si>
  <si>
    <t>Nicaragua</t>
  </si>
  <si>
    <t>Panamá</t>
  </si>
  <si>
    <t>Bermudas</t>
  </si>
  <si>
    <t>Canadá</t>
  </si>
  <si>
    <t>México</t>
  </si>
  <si>
    <t>Argentina</t>
  </si>
  <si>
    <t>Bolivia</t>
  </si>
  <si>
    <t>Brasil</t>
  </si>
  <si>
    <t>Chile</t>
  </si>
  <si>
    <t>Colombia</t>
  </si>
  <si>
    <t>Ecuador</t>
  </si>
  <si>
    <t>Guyana</t>
  </si>
  <si>
    <t>Paraguay</t>
  </si>
  <si>
    <t>Perú</t>
  </si>
  <si>
    <t>Surinam</t>
  </si>
  <si>
    <t>Uruguay</t>
  </si>
  <si>
    <t>Venezuela</t>
  </si>
  <si>
    <t>Bahamas</t>
  </si>
  <si>
    <t>Barbados</t>
  </si>
  <si>
    <t>Cuba</t>
  </si>
  <si>
    <t>Dominica</t>
  </si>
  <si>
    <t>Granada</t>
  </si>
  <si>
    <t>Haití</t>
  </si>
  <si>
    <t>Jamaica</t>
  </si>
  <si>
    <t>República Dominicana</t>
  </si>
  <si>
    <t>Santa Lucía</t>
  </si>
  <si>
    <t>Arabia Saudita</t>
  </si>
  <si>
    <t>Armenia</t>
  </si>
  <si>
    <t>Azerbaiyán</t>
  </si>
  <si>
    <t>Bangladesh</t>
  </si>
  <si>
    <t>Camboya</t>
  </si>
  <si>
    <t>China</t>
  </si>
  <si>
    <t>China -Taiwán (Formosa)</t>
  </si>
  <si>
    <t>Chipre</t>
  </si>
  <si>
    <t>Emiratos Árabes Unidos</t>
  </si>
  <si>
    <t xml:space="preserve">Filipinas </t>
  </si>
  <si>
    <t>Georgia</t>
  </si>
  <si>
    <t>India</t>
  </si>
  <si>
    <t>Indonesia</t>
  </si>
  <si>
    <t>Irak</t>
  </si>
  <si>
    <t>Irán</t>
  </si>
  <si>
    <t>Israel</t>
  </si>
  <si>
    <t>Japón</t>
  </si>
  <si>
    <t>Jordania</t>
  </si>
  <si>
    <t>Kazajistán</t>
  </si>
  <si>
    <t>Kirguistán</t>
  </si>
  <si>
    <t>Líbano</t>
  </si>
  <si>
    <t>Malasia</t>
  </si>
  <si>
    <t>Mongolia</t>
  </si>
  <si>
    <t>Nepal</t>
  </si>
  <si>
    <t>Omán</t>
  </si>
  <si>
    <t>Pakistán</t>
  </si>
  <si>
    <t>Palestina</t>
  </si>
  <si>
    <t xml:space="preserve">Qatar </t>
  </si>
  <si>
    <t>Singapur</t>
  </si>
  <si>
    <t>Siria</t>
  </si>
  <si>
    <t>Sri Lanka</t>
  </si>
  <si>
    <t>Tailandia</t>
  </si>
  <si>
    <t>Turquía</t>
  </si>
  <si>
    <t>Uzbekistán</t>
  </si>
  <si>
    <t>Vietnam</t>
  </si>
  <si>
    <t>Albania</t>
  </si>
  <si>
    <t>Alemania</t>
  </si>
  <si>
    <t>Andorra</t>
  </si>
  <si>
    <t>Austria</t>
  </si>
  <si>
    <t>Bélgica</t>
  </si>
  <si>
    <t>Bulgaria</t>
  </si>
  <si>
    <t>Croacia</t>
  </si>
  <si>
    <t>Dinamarca</t>
  </si>
  <si>
    <t>Eslovaquia</t>
  </si>
  <si>
    <t>Eslovenia</t>
  </si>
  <si>
    <t>España</t>
  </si>
  <si>
    <t>Estonia</t>
  </si>
  <si>
    <t>Finlandia</t>
  </si>
  <si>
    <t>Francia</t>
  </si>
  <si>
    <t>Grecia</t>
  </si>
  <si>
    <t>Holanda</t>
  </si>
  <si>
    <t>Hungría</t>
  </si>
  <si>
    <t>Islandia</t>
  </si>
  <si>
    <t>Italia</t>
  </si>
  <si>
    <t>Letonia</t>
  </si>
  <si>
    <t>Liechtenstein</t>
  </si>
  <si>
    <t>Lituania</t>
  </si>
  <si>
    <t>Luxemburgo</t>
  </si>
  <si>
    <t>Macedonia</t>
  </si>
  <si>
    <t>Malta</t>
  </si>
  <si>
    <t>Moldavia</t>
  </si>
  <si>
    <t>Montenegro</t>
  </si>
  <si>
    <t>Noruega</t>
  </si>
  <si>
    <t>Polonia</t>
  </si>
  <si>
    <t>Portugal</t>
  </si>
  <si>
    <t>Reino Unido</t>
  </si>
  <si>
    <t>República Checa</t>
  </si>
  <si>
    <t>Rumania</t>
  </si>
  <si>
    <t>Rusia</t>
  </si>
  <si>
    <t>San Marino</t>
  </si>
  <si>
    <t>Serbia</t>
  </si>
  <si>
    <t>Suecia</t>
  </si>
  <si>
    <t>Suiza</t>
  </si>
  <si>
    <t>Ucrania</t>
  </si>
  <si>
    <t>Vaticano</t>
  </si>
  <si>
    <t>Australia</t>
  </si>
  <si>
    <t>Fiji</t>
  </si>
  <si>
    <t>Islas Marshall</t>
  </si>
  <si>
    <t>Micronesia</t>
  </si>
  <si>
    <t>Nueva Zelanda</t>
  </si>
  <si>
    <t>Vanuatu</t>
  </si>
  <si>
    <t>Costa de Marfil</t>
  </si>
  <si>
    <t>República de Sudáfrica</t>
  </si>
  <si>
    <t>Santo Tomé y Príncipe</t>
  </si>
  <si>
    <t>Estados Unidos de América</t>
  </si>
  <si>
    <t>Antigua y Barbuda</t>
  </si>
  <si>
    <t xml:space="preserve">Isla Nevis </t>
  </si>
  <si>
    <t>San Vicente y Las Granadinas</t>
  </si>
  <si>
    <t>Trinidad y Tobago</t>
  </si>
  <si>
    <t>Corea del Sur</t>
  </si>
  <si>
    <t>Unión de Myanmar</t>
  </si>
  <si>
    <t>Bosnia y Herzegovina</t>
  </si>
  <si>
    <t xml:space="preserve">Irlanda </t>
  </si>
  <si>
    <t>República de Belarús</t>
  </si>
  <si>
    <t>República Árabe de Egipto</t>
  </si>
  <si>
    <t>Islas de Cocos o Keeling</t>
  </si>
  <si>
    <t>República Democrática del Congo</t>
  </si>
  <si>
    <t>Saint Kitts and Nevis</t>
  </si>
  <si>
    <t>Benín</t>
  </si>
  <si>
    <t xml:space="preserve">NOTA: No incluye a los pasajeros que ingresaron al país a través de Balboa y Cristobal ni aquellos provenientes de los cruceros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</si>
</sst>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97" formatCode="_ * #,##0.00_ ;_ * \-#,##0.00_ ;_ * &quot;-&quot;??_ ;_ @_ "/>
    <numFmt numFmtId="216" formatCode="#,##0;&quot;-&quot;;&quot;-&quot;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97" fontId="1" fillId="0" borderId="0" applyFont="0" applyFill="0" applyBorder="0" applyAlignment="0" applyProtection="0"/>
  </cellStyleXfs>
  <cellXfs count="69">
    <xf numFmtId="0" fontId="0" fillId="0" borderId="0" xfId="0"/>
    <xf numFmtId="0" fontId="1" fillId="0" borderId="1" xfId="0" applyFont="1" applyFill="1" applyBorder="1"/>
    <xf numFmtId="0" fontId="1" fillId="0" borderId="0" xfId="0" applyFont="1" applyFill="1" applyBorder="1"/>
    <xf numFmtId="0" fontId="1" fillId="0" borderId="0" xfId="0" applyFont="1"/>
    <xf numFmtId="0" fontId="2" fillId="0" borderId="1" xfId="0" applyFont="1" applyFill="1" applyBorder="1"/>
    <xf numFmtId="0" fontId="2" fillId="0" borderId="0" xfId="0" applyFont="1"/>
    <xf numFmtId="0" fontId="1" fillId="0" borderId="2" xfId="0" applyFont="1" applyBorder="1"/>
    <xf numFmtId="0" fontId="1" fillId="0" borderId="1" xfId="0" applyFont="1" applyBorder="1"/>
    <xf numFmtId="41" fontId="1" fillId="0" borderId="3" xfId="0" applyNumberFormat="1" applyFont="1" applyBorder="1"/>
    <xf numFmtId="41" fontId="1" fillId="0" borderId="1" xfId="0" applyNumberFormat="1" applyFont="1" applyBorder="1"/>
    <xf numFmtId="41" fontId="1" fillId="0" borderId="3" xfId="0" applyNumberFormat="1" applyFont="1" applyFill="1" applyBorder="1"/>
    <xf numFmtId="41" fontId="1" fillId="0" borderId="1" xfId="0" applyNumberFormat="1" applyFont="1" applyFill="1" applyBorder="1"/>
    <xf numFmtId="3" fontId="1" fillId="0" borderId="0" xfId="0" applyNumberFormat="1" applyFont="1"/>
    <xf numFmtId="3" fontId="1" fillId="0" borderId="0" xfId="0" applyNumberFormat="1" applyFont="1" applyFill="1"/>
    <xf numFmtId="0" fontId="0" fillId="0" borderId="0" xfId="0" applyBorder="1"/>
    <xf numFmtId="3" fontId="2" fillId="0" borderId="0" xfId="0" applyNumberFormat="1" applyFont="1"/>
    <xf numFmtId="0" fontId="2" fillId="0" borderId="2" xfId="0" applyFont="1" applyBorder="1"/>
    <xf numFmtId="41" fontId="2" fillId="0" borderId="3" xfId="0" applyNumberFormat="1" applyFont="1" applyBorder="1"/>
    <xf numFmtId="41" fontId="2" fillId="0" borderId="3" xfId="0" applyNumberFormat="1" applyFont="1" applyFill="1" applyBorder="1"/>
    <xf numFmtId="3" fontId="2" fillId="0" borderId="0" xfId="0" applyNumberFormat="1" applyFont="1" applyFill="1"/>
    <xf numFmtId="41" fontId="2" fillId="0" borderId="1" xfId="0" applyNumberFormat="1" applyFont="1" applyBorder="1"/>
    <xf numFmtId="41" fontId="1" fillId="0" borderId="0" xfId="0" applyNumberFormat="1" applyFont="1" applyFill="1" applyBorder="1"/>
    <xf numFmtId="0" fontId="2" fillId="0" borderId="0" xfId="0" applyFont="1" applyBorder="1"/>
    <xf numFmtId="0" fontId="1" fillId="0" borderId="0" xfId="0" applyFont="1" applyBorder="1"/>
    <xf numFmtId="3" fontId="2" fillId="0" borderId="4" xfId="1" applyNumberFormat="1" applyFont="1" applyFill="1" applyBorder="1" applyAlignment="1"/>
    <xf numFmtId="3" fontId="1" fillId="0" borderId="0" xfId="0" applyNumberFormat="1" applyFont="1" applyFill="1" applyBorder="1"/>
    <xf numFmtId="3" fontId="1" fillId="0" borderId="0" xfId="0" applyNumberFormat="1" applyFont="1" applyBorder="1"/>
    <xf numFmtId="216" fontId="2" fillId="0" borderId="4" xfId="1" applyNumberFormat="1" applyFont="1" applyFill="1" applyBorder="1" applyAlignment="1"/>
    <xf numFmtId="216" fontId="1" fillId="0" borderId="4" xfId="1" applyNumberFormat="1" applyFont="1" applyFill="1" applyBorder="1" applyAlignment="1"/>
    <xf numFmtId="216" fontId="1" fillId="0" borderId="4" xfId="1" applyNumberFormat="1" applyFont="1" applyFill="1" applyBorder="1" applyAlignment="1">
      <alignment horizontal="right"/>
    </xf>
    <xf numFmtId="216" fontId="2" fillId="0" borderId="4" xfId="1" applyNumberFormat="1" applyFont="1" applyFill="1" applyBorder="1" applyAlignment="1">
      <alignment horizontal="right"/>
    </xf>
    <xf numFmtId="216" fontId="2" fillId="0" borderId="5" xfId="1" applyNumberFormat="1" applyFont="1" applyFill="1" applyBorder="1" applyAlignment="1"/>
    <xf numFmtId="216" fontId="1" fillId="0" borderId="5" xfId="1" applyNumberFormat="1" applyFont="1" applyFill="1" applyBorder="1" applyAlignment="1"/>
    <xf numFmtId="216" fontId="2" fillId="0" borderId="0" xfId="1" applyNumberFormat="1" applyFont="1" applyFill="1" applyBorder="1" applyAlignment="1"/>
    <xf numFmtId="216" fontId="1" fillId="0" borderId="0" xfId="1" applyNumberFormat="1" applyFont="1" applyFill="1" applyBorder="1" applyAlignment="1"/>
    <xf numFmtId="216" fontId="0" fillId="0" borderId="0" xfId="0" applyNumberFormat="1"/>
    <xf numFmtId="41" fontId="1" fillId="0" borderId="0" xfId="0" applyNumberFormat="1" applyFont="1" applyFill="1" applyBorder="1" applyAlignment="1"/>
    <xf numFmtId="216" fontId="1" fillId="0" borderId="0" xfId="1" applyNumberFormat="1" applyFont="1" applyFill="1" applyBorder="1" applyAlignment="1">
      <alignment horizontal="right"/>
    </xf>
    <xf numFmtId="216" fontId="1" fillId="0" borderId="5" xfId="1" applyNumberFormat="1" applyFont="1" applyFill="1" applyBorder="1" applyAlignment="1">
      <alignment horizontal="right"/>
    </xf>
    <xf numFmtId="216" fontId="1" fillId="0" borderId="6" xfId="1" applyNumberFormat="1" applyFont="1" applyFill="1" applyBorder="1" applyAlignment="1">
      <alignment horizontal="right"/>
    </xf>
    <xf numFmtId="216" fontId="2" fillId="0" borderId="5" xfId="1" applyNumberFormat="1" applyFont="1" applyFill="1" applyBorder="1" applyAlignment="1">
      <alignment horizontal="right"/>
    </xf>
    <xf numFmtId="216" fontId="0" fillId="0" borderId="6" xfId="0" applyNumberForma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3" fontId="2" fillId="0" borderId="0" xfId="0" applyNumberFormat="1" applyFont="1" applyBorder="1"/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1" fontId="1" fillId="0" borderId="0" xfId="0" applyNumberFormat="1" applyFont="1" applyFill="1" applyBorder="1" applyAlignment="1"/>
    <xf numFmtId="0" fontId="1" fillId="0" borderId="6" xfId="0" applyFont="1" applyBorder="1" applyAlignment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0" xfId="0" applyFont="1" applyBorder="1" applyAlignment="1"/>
    <xf numFmtId="0" fontId="2" fillId="2" borderId="10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3"/>
  <sheetViews>
    <sheetView tabSelected="1" zoomScaleNormal="100" zoomScaleSheetLayoutView="120" workbookViewId="0">
      <selection sqref="A1:K1"/>
    </sheetView>
  </sheetViews>
  <sheetFormatPr baseColWidth="10" defaultRowHeight="12.75" x14ac:dyDescent="0.2"/>
  <cols>
    <col min="1" max="1" width="2.28515625" style="3" customWidth="1"/>
    <col min="2" max="2" width="33.28515625" style="3" customWidth="1"/>
    <col min="3" max="6" width="10.7109375" style="5" customWidth="1"/>
    <col min="7" max="8" width="10.7109375" style="3" customWidth="1"/>
    <col min="9" max="9" width="10.7109375" style="5" customWidth="1"/>
    <col min="10" max="10" width="10.7109375" style="3" customWidth="1"/>
    <col min="11" max="11" width="10.7109375" style="23" customWidth="1"/>
    <col min="12" max="12" width="11.42578125" style="14" customWidth="1"/>
  </cols>
  <sheetData>
    <row r="1" spans="1:12" ht="15.75" customHeight="1" x14ac:dyDescent="0.2">
      <c r="A1" s="48" t="s">
        <v>26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2" ht="15.75" customHeight="1" x14ac:dyDescent="0.2">
      <c r="A2" s="61" t="s">
        <v>27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2" ht="15.75" customHeight="1" x14ac:dyDescent="0.2">
      <c r="B3" s="2"/>
      <c r="C3" s="4"/>
      <c r="D3" s="4"/>
      <c r="E3" s="4"/>
      <c r="F3" s="4"/>
      <c r="G3" s="1"/>
      <c r="H3" s="1"/>
      <c r="I3" s="4"/>
      <c r="J3" s="1"/>
      <c r="K3" s="1"/>
    </row>
    <row r="4" spans="1:12" ht="15.75" customHeight="1" x14ac:dyDescent="0.2">
      <c r="A4" s="50" t="s">
        <v>20</v>
      </c>
      <c r="B4" s="51"/>
      <c r="C4" s="56" t="s">
        <v>0</v>
      </c>
      <c r="D4" s="57"/>
      <c r="E4" s="57"/>
      <c r="F4" s="57"/>
      <c r="G4" s="57"/>
      <c r="H4" s="57"/>
      <c r="I4" s="57"/>
      <c r="J4" s="57"/>
      <c r="K4" s="57"/>
    </row>
    <row r="5" spans="1:12" ht="15.75" customHeight="1" x14ac:dyDescent="0.2">
      <c r="A5" s="52"/>
      <c r="B5" s="53"/>
      <c r="C5" s="58" t="s">
        <v>2</v>
      </c>
      <c r="D5" s="58" t="s">
        <v>8</v>
      </c>
      <c r="E5" s="58" t="s">
        <v>9</v>
      </c>
      <c r="F5" s="56" t="s">
        <v>1</v>
      </c>
      <c r="G5" s="57"/>
      <c r="H5" s="57"/>
      <c r="I5" s="57"/>
      <c r="J5" s="57"/>
      <c r="K5" s="57"/>
    </row>
    <row r="6" spans="1:12" ht="20.25" customHeight="1" x14ac:dyDescent="0.2">
      <c r="A6" s="52"/>
      <c r="B6" s="53"/>
      <c r="C6" s="59"/>
      <c r="D6" s="59"/>
      <c r="E6" s="59"/>
      <c r="F6" s="56" t="s">
        <v>3</v>
      </c>
      <c r="G6" s="57"/>
      <c r="H6" s="67"/>
      <c r="I6" s="56" t="s">
        <v>4</v>
      </c>
      <c r="J6" s="57"/>
      <c r="K6" s="57"/>
    </row>
    <row r="7" spans="1:12" ht="26.25" customHeight="1" x14ac:dyDescent="0.2">
      <c r="A7" s="54"/>
      <c r="B7" s="55"/>
      <c r="C7" s="60"/>
      <c r="D7" s="60"/>
      <c r="E7" s="60"/>
      <c r="F7" s="42" t="s">
        <v>2</v>
      </c>
      <c r="G7" s="43" t="s">
        <v>6</v>
      </c>
      <c r="H7" s="43" t="s">
        <v>7</v>
      </c>
      <c r="I7" s="44" t="s">
        <v>2</v>
      </c>
      <c r="J7" s="45" t="s">
        <v>6</v>
      </c>
      <c r="K7" s="45" t="s">
        <v>5</v>
      </c>
    </row>
    <row r="8" spans="1:12" ht="12.95" customHeight="1" x14ac:dyDescent="0.2">
      <c r="C8" s="16"/>
      <c r="E8" s="16"/>
      <c r="G8" s="28"/>
      <c r="H8" s="28"/>
      <c r="I8" s="16"/>
      <c r="J8" s="6"/>
    </row>
    <row r="9" spans="1:12" ht="24.2" customHeight="1" x14ac:dyDescent="0.2">
      <c r="A9" s="64" t="s">
        <v>22</v>
      </c>
      <c r="B9" s="65"/>
      <c r="C9" s="24">
        <f t="shared" ref="C9:H9" si="0">C10+C15+C23+C38+C51+C96+C135+C172</f>
        <v>394713</v>
      </c>
      <c r="D9" s="27">
        <f t="shared" si="0"/>
        <v>205583</v>
      </c>
      <c r="E9" s="27">
        <f t="shared" si="0"/>
        <v>189130</v>
      </c>
      <c r="F9" s="27">
        <f t="shared" si="0"/>
        <v>316261</v>
      </c>
      <c r="G9" s="27">
        <f t="shared" si="0"/>
        <v>166458</v>
      </c>
      <c r="H9" s="27">
        <f t="shared" si="0"/>
        <v>149803</v>
      </c>
      <c r="I9" s="27">
        <f>SUM(I10+I15+I23+I38+I51+I96+I135+I172)</f>
        <v>78452</v>
      </c>
      <c r="J9" s="27">
        <f>SUM(J10+J15+J23+J38+J51+J96+J135+J172)</f>
        <v>39125</v>
      </c>
      <c r="K9" s="27">
        <f>SUM(K10+K15+K23+K38+K51+K96+K135+K172)</f>
        <v>39327</v>
      </c>
      <c r="L9" s="34"/>
    </row>
    <row r="10" spans="1:12" ht="20.100000000000001" customHeight="1" x14ac:dyDescent="0.2">
      <c r="A10" s="21" t="s">
        <v>13</v>
      </c>
      <c r="B10" s="22"/>
      <c r="C10" s="27">
        <f t="shared" ref="C10:K10" si="1">SUM(C11:C14)</f>
        <v>50692</v>
      </c>
      <c r="D10" s="27">
        <f t="shared" si="1"/>
        <v>25980</v>
      </c>
      <c r="E10" s="27">
        <f t="shared" si="1"/>
        <v>24712</v>
      </c>
      <c r="F10" s="27">
        <f t="shared" si="1"/>
        <v>50447</v>
      </c>
      <c r="G10" s="27">
        <f t="shared" si="1"/>
        <v>25839</v>
      </c>
      <c r="H10" s="27">
        <f t="shared" si="1"/>
        <v>24608</v>
      </c>
      <c r="I10" s="27">
        <f t="shared" si="1"/>
        <v>245</v>
      </c>
      <c r="J10" s="27">
        <f t="shared" si="1"/>
        <v>141</v>
      </c>
      <c r="K10" s="27">
        <f t="shared" si="1"/>
        <v>104</v>
      </c>
    </row>
    <row r="11" spans="1:12" ht="20.100000000000001" customHeight="1" x14ac:dyDescent="0.2">
      <c r="A11" s="21"/>
      <c r="B11" s="23" t="s">
        <v>64</v>
      </c>
      <c r="C11" s="27">
        <f>SUM(D11:E11)</f>
        <v>2</v>
      </c>
      <c r="D11" s="27">
        <f t="shared" ref="D11:E14" si="2">G11+J11</f>
        <v>1</v>
      </c>
      <c r="E11" s="27">
        <f t="shared" si="2"/>
        <v>1</v>
      </c>
      <c r="F11" s="27">
        <f>SUM(G11:H11)</f>
        <v>2</v>
      </c>
      <c r="G11" s="28">
        <v>1</v>
      </c>
      <c r="H11" s="28">
        <v>1</v>
      </c>
      <c r="I11" s="27">
        <f>SUM(J11:K11)</f>
        <v>0</v>
      </c>
      <c r="J11" s="28">
        <v>0</v>
      </c>
      <c r="K11" s="28">
        <v>0</v>
      </c>
    </row>
    <row r="12" spans="1:12" ht="18" customHeight="1" x14ac:dyDescent="0.2">
      <c r="A12" s="23" t="s">
        <v>10</v>
      </c>
      <c r="B12" t="s">
        <v>65</v>
      </c>
      <c r="C12" s="27">
        <f>SUM(D12:E12)</f>
        <v>31359</v>
      </c>
      <c r="D12" s="27">
        <f t="shared" si="2"/>
        <v>14820</v>
      </c>
      <c r="E12" s="27">
        <f t="shared" si="2"/>
        <v>16539</v>
      </c>
      <c r="F12" s="27">
        <f>SUM(G12,H12)</f>
        <v>31241</v>
      </c>
      <c r="G12" s="28">
        <v>14756</v>
      </c>
      <c r="H12" s="29">
        <v>16485</v>
      </c>
      <c r="I12" s="27">
        <f>SUM(J12:K12)</f>
        <v>118</v>
      </c>
      <c r="J12" s="29">
        <v>64</v>
      </c>
      <c r="K12" s="29">
        <v>54</v>
      </c>
    </row>
    <row r="13" spans="1:12" ht="18" customHeight="1" x14ac:dyDescent="0.2">
      <c r="A13" s="23" t="s">
        <v>10</v>
      </c>
      <c r="B13" t="s">
        <v>172</v>
      </c>
      <c r="C13" s="27">
        <f>SUM(D13:E13)</f>
        <v>17400</v>
      </c>
      <c r="D13" s="27">
        <f t="shared" si="2"/>
        <v>10064</v>
      </c>
      <c r="E13" s="27">
        <f t="shared" si="2"/>
        <v>7336</v>
      </c>
      <c r="F13" s="27">
        <f>SUM(G13,H13)</f>
        <v>17278</v>
      </c>
      <c r="G13" s="28">
        <v>9989</v>
      </c>
      <c r="H13" s="28">
        <v>7289</v>
      </c>
      <c r="I13" s="27">
        <f>SUM(J13:K13)</f>
        <v>122</v>
      </c>
      <c r="J13" s="28">
        <v>75</v>
      </c>
      <c r="K13" s="28">
        <v>47</v>
      </c>
    </row>
    <row r="14" spans="1:12" ht="18" customHeight="1" x14ac:dyDescent="0.2">
      <c r="A14" s="23"/>
      <c r="B14" s="3" t="s">
        <v>66</v>
      </c>
      <c r="C14" s="27">
        <f>SUM(D14:E14)</f>
        <v>1931</v>
      </c>
      <c r="D14" s="27">
        <f t="shared" si="2"/>
        <v>1095</v>
      </c>
      <c r="E14" s="27">
        <f t="shared" si="2"/>
        <v>836</v>
      </c>
      <c r="F14" s="27">
        <f>SUM(G14,H14)</f>
        <v>1926</v>
      </c>
      <c r="G14" s="28">
        <v>1093</v>
      </c>
      <c r="H14" s="28">
        <v>833</v>
      </c>
      <c r="I14" s="27">
        <f>SUM(J14:K14)</f>
        <v>5</v>
      </c>
      <c r="J14" s="28">
        <v>2</v>
      </c>
      <c r="K14" s="28">
        <v>3</v>
      </c>
    </row>
    <row r="15" spans="1:12" ht="20.100000000000001" customHeight="1" x14ac:dyDescent="0.2">
      <c r="A15" s="62" t="s">
        <v>12</v>
      </c>
      <c r="B15" s="66"/>
      <c r="C15" s="27">
        <f t="shared" ref="C15:K15" si="3">SUM(C16:C22)</f>
        <v>132583</v>
      </c>
      <c r="D15" s="27">
        <f t="shared" si="3"/>
        <v>66175</v>
      </c>
      <c r="E15" s="27">
        <f t="shared" si="3"/>
        <v>66408</v>
      </c>
      <c r="F15" s="27">
        <f>SUM(F16:F22)</f>
        <v>58611</v>
      </c>
      <c r="G15" s="27">
        <f>SUM(G16:G22)</f>
        <v>29008</v>
      </c>
      <c r="H15" s="27">
        <f>SUM(H16:H22)</f>
        <v>29603</v>
      </c>
      <c r="I15" s="27">
        <f t="shared" si="3"/>
        <v>73972</v>
      </c>
      <c r="J15" s="27">
        <f t="shared" si="3"/>
        <v>37167</v>
      </c>
      <c r="K15" s="27">
        <f t="shared" si="3"/>
        <v>36805</v>
      </c>
    </row>
    <row r="16" spans="1:12" ht="18" customHeight="1" x14ac:dyDescent="0.2">
      <c r="A16" s="23" t="s">
        <v>10</v>
      </c>
      <c r="B16" s="23" t="s">
        <v>57</v>
      </c>
      <c r="C16" s="27">
        <f>SUM(D16:E16)</f>
        <v>27</v>
      </c>
      <c r="D16" s="27">
        <f>G16+J16</f>
        <v>12</v>
      </c>
      <c r="E16" s="27">
        <f>H16+K16</f>
        <v>15</v>
      </c>
      <c r="F16" s="27">
        <f t="shared" ref="F16:F22" si="4">SUM(G16:H16)</f>
        <v>27</v>
      </c>
      <c r="G16" s="32">
        <v>12</v>
      </c>
      <c r="H16">
        <v>15</v>
      </c>
      <c r="I16" s="27">
        <f>SUM(J16:K16)</f>
        <v>0</v>
      </c>
      <c r="J16" s="28">
        <v>0</v>
      </c>
      <c r="K16" s="29">
        <v>0</v>
      </c>
    </row>
    <row r="17" spans="1:11" ht="18" customHeight="1" x14ac:dyDescent="0.2">
      <c r="A17" s="23" t="s">
        <v>10</v>
      </c>
      <c r="B17" s="23" t="s">
        <v>58</v>
      </c>
      <c r="C17" s="27">
        <f t="shared" ref="C17:C22" si="5">SUM(D17:E17)</f>
        <v>53941</v>
      </c>
      <c r="D17" s="27">
        <f t="shared" ref="D17:D22" si="6">G17+J17</f>
        <v>26360</v>
      </c>
      <c r="E17" s="27">
        <f t="shared" ref="E17:E22" si="7">H17+K17</f>
        <v>27581</v>
      </c>
      <c r="F17" s="27">
        <f t="shared" si="4"/>
        <v>53891</v>
      </c>
      <c r="G17" s="32">
        <v>26334</v>
      </c>
      <c r="H17">
        <v>27557</v>
      </c>
      <c r="I17" s="27">
        <f t="shared" ref="I17:I22" si="8">SUM(J17:K17)</f>
        <v>50</v>
      </c>
      <c r="J17" s="28">
        <v>26</v>
      </c>
      <c r="K17" s="28">
        <v>24</v>
      </c>
    </row>
    <row r="18" spans="1:11" ht="18" customHeight="1" x14ac:dyDescent="0.2">
      <c r="A18" s="23" t="s">
        <v>10</v>
      </c>
      <c r="B18" s="23" t="s">
        <v>59</v>
      </c>
      <c r="C18" s="27">
        <f t="shared" si="5"/>
        <v>653</v>
      </c>
      <c r="D18" s="27">
        <f t="shared" si="6"/>
        <v>433</v>
      </c>
      <c r="E18" s="27">
        <f t="shared" si="7"/>
        <v>220</v>
      </c>
      <c r="F18" s="27">
        <f t="shared" si="4"/>
        <v>653</v>
      </c>
      <c r="G18" s="32">
        <v>433</v>
      </c>
      <c r="H18">
        <v>220</v>
      </c>
      <c r="I18" s="27">
        <f t="shared" si="8"/>
        <v>0</v>
      </c>
      <c r="J18" s="28">
        <v>0</v>
      </c>
      <c r="K18" s="28">
        <v>0</v>
      </c>
    </row>
    <row r="19" spans="1:11" ht="18" customHeight="1" x14ac:dyDescent="0.2">
      <c r="A19" s="23" t="s">
        <v>10</v>
      </c>
      <c r="B19" s="23" t="s">
        <v>60</v>
      </c>
      <c r="C19" s="27">
        <f t="shared" si="5"/>
        <v>990</v>
      </c>
      <c r="D19" s="27">
        <f t="shared" si="6"/>
        <v>694</v>
      </c>
      <c r="E19" s="27">
        <f t="shared" si="7"/>
        <v>296</v>
      </c>
      <c r="F19" s="27">
        <f t="shared" si="4"/>
        <v>975</v>
      </c>
      <c r="G19" s="32">
        <v>685</v>
      </c>
      <c r="H19">
        <v>290</v>
      </c>
      <c r="I19" s="27">
        <f t="shared" si="8"/>
        <v>15</v>
      </c>
      <c r="J19" s="32">
        <v>9</v>
      </c>
      <c r="K19" s="34">
        <v>6</v>
      </c>
    </row>
    <row r="20" spans="1:11" ht="18" customHeight="1" x14ac:dyDescent="0.2">
      <c r="A20" s="23" t="s">
        <v>10</v>
      </c>
      <c r="B20" s="23" t="s">
        <v>61</v>
      </c>
      <c r="C20" s="27">
        <f t="shared" si="5"/>
        <v>749</v>
      </c>
      <c r="D20" s="27">
        <f t="shared" si="6"/>
        <v>541</v>
      </c>
      <c r="E20" s="27">
        <f t="shared" si="7"/>
        <v>208</v>
      </c>
      <c r="F20" s="27">
        <f t="shared" si="4"/>
        <v>744</v>
      </c>
      <c r="G20" s="32">
        <v>539</v>
      </c>
      <c r="H20">
        <v>205</v>
      </c>
      <c r="I20" s="27">
        <f t="shared" si="8"/>
        <v>5</v>
      </c>
      <c r="J20" s="32">
        <v>2</v>
      </c>
      <c r="K20" s="34">
        <v>3</v>
      </c>
    </row>
    <row r="21" spans="1:11" ht="18" customHeight="1" x14ac:dyDescent="0.2">
      <c r="A21" s="23" t="s">
        <v>10</v>
      </c>
      <c r="B21" s="23" t="s">
        <v>62</v>
      </c>
      <c r="C21" s="27">
        <f t="shared" si="5"/>
        <v>1835</v>
      </c>
      <c r="D21" s="27">
        <f t="shared" si="6"/>
        <v>785</v>
      </c>
      <c r="E21" s="27">
        <f t="shared" si="7"/>
        <v>1050</v>
      </c>
      <c r="F21" s="27">
        <f t="shared" si="4"/>
        <v>1814</v>
      </c>
      <c r="G21" s="32">
        <v>772</v>
      </c>
      <c r="H21">
        <v>1042</v>
      </c>
      <c r="I21" s="27">
        <f t="shared" si="8"/>
        <v>21</v>
      </c>
      <c r="J21" s="32">
        <v>13</v>
      </c>
      <c r="K21" s="35">
        <v>8</v>
      </c>
    </row>
    <row r="22" spans="1:11" ht="18" customHeight="1" x14ac:dyDescent="0.2">
      <c r="A22" s="23" t="s">
        <v>10</v>
      </c>
      <c r="B22" s="23" t="s">
        <v>63</v>
      </c>
      <c r="C22" s="27">
        <f t="shared" si="5"/>
        <v>74388</v>
      </c>
      <c r="D22" s="27">
        <f t="shared" si="6"/>
        <v>37350</v>
      </c>
      <c r="E22" s="27">
        <f t="shared" si="7"/>
        <v>37038</v>
      </c>
      <c r="F22" s="27">
        <f t="shared" si="4"/>
        <v>507</v>
      </c>
      <c r="G22" s="32">
        <v>233</v>
      </c>
      <c r="H22">
        <v>274</v>
      </c>
      <c r="I22" s="27">
        <f t="shared" si="8"/>
        <v>73881</v>
      </c>
      <c r="J22" s="38">
        <v>37117</v>
      </c>
      <c r="K22" s="29">
        <v>36764</v>
      </c>
    </row>
    <row r="23" spans="1:11" ht="20.100000000000001" customHeight="1" x14ac:dyDescent="0.2">
      <c r="A23" s="62" t="s">
        <v>15</v>
      </c>
      <c r="B23" s="66"/>
      <c r="C23" s="27">
        <f t="shared" ref="C23:K23" si="9">SUM(C24:C37)</f>
        <v>16416</v>
      </c>
      <c r="D23" s="27">
        <f t="shared" si="9"/>
        <v>6795</v>
      </c>
      <c r="E23" s="27">
        <f t="shared" si="9"/>
        <v>9621</v>
      </c>
      <c r="F23" s="27">
        <f>SUM(F24:F37)</f>
        <v>16009</v>
      </c>
      <c r="G23" s="27">
        <f>SUM(G24:G37)</f>
        <v>6647</v>
      </c>
      <c r="H23" s="27">
        <f>SUM(H24:H37)</f>
        <v>9362</v>
      </c>
      <c r="I23" s="27">
        <f t="shared" si="9"/>
        <v>407</v>
      </c>
      <c r="J23" s="31">
        <f t="shared" si="9"/>
        <v>148</v>
      </c>
      <c r="K23" s="27">
        <f t="shared" si="9"/>
        <v>259</v>
      </c>
    </row>
    <row r="24" spans="1:11" ht="18" customHeight="1" x14ac:dyDescent="0.2">
      <c r="A24" s="3" t="s">
        <v>10</v>
      </c>
      <c r="B24" t="s">
        <v>173</v>
      </c>
      <c r="C24" s="27">
        <f t="shared" ref="C24:C37" si="10">SUM(D24:E24)</f>
        <v>17</v>
      </c>
      <c r="D24" s="27">
        <f>G24+J24</f>
        <v>12</v>
      </c>
      <c r="E24" s="27">
        <f>H24+K24</f>
        <v>5</v>
      </c>
      <c r="F24" s="27">
        <f>SUM(G24:H24)</f>
        <v>17</v>
      </c>
      <c r="G24" s="28">
        <v>12</v>
      </c>
      <c r="H24" s="28">
        <v>5</v>
      </c>
      <c r="I24" s="27">
        <f>SUM(J24:K24)</f>
        <v>0</v>
      </c>
      <c r="J24" s="29">
        <v>0</v>
      </c>
      <c r="K24" s="29">
        <v>0</v>
      </c>
    </row>
    <row r="25" spans="1:11" ht="18" customHeight="1" x14ac:dyDescent="0.2">
      <c r="A25" s="3" t="s">
        <v>10</v>
      </c>
      <c r="B25" t="s">
        <v>79</v>
      </c>
      <c r="C25" s="27">
        <f t="shared" si="10"/>
        <v>14</v>
      </c>
      <c r="D25" s="27">
        <f t="shared" ref="D25:D32" si="11">G25+J25</f>
        <v>10</v>
      </c>
      <c r="E25" s="27">
        <f t="shared" ref="E25:E32" si="12">H25+K25</f>
        <v>4</v>
      </c>
      <c r="F25" s="27">
        <f t="shared" ref="F25:F31" si="13">SUM(G25:H25)</f>
        <v>14</v>
      </c>
      <c r="G25" s="28">
        <v>10</v>
      </c>
      <c r="H25" s="28">
        <v>4</v>
      </c>
      <c r="I25" s="27">
        <f>SUM(J25:K25)</f>
        <v>0</v>
      </c>
      <c r="J25" s="28">
        <v>0</v>
      </c>
      <c r="K25" s="29">
        <v>0</v>
      </c>
    </row>
    <row r="26" spans="1:11" ht="18" customHeight="1" x14ac:dyDescent="0.2">
      <c r="A26" s="3" t="s">
        <v>10</v>
      </c>
      <c r="B26" t="s">
        <v>80</v>
      </c>
      <c r="C26" s="27">
        <f t="shared" si="10"/>
        <v>11</v>
      </c>
      <c r="D26" s="27">
        <f t="shared" si="11"/>
        <v>7</v>
      </c>
      <c r="E26" s="27">
        <f t="shared" si="12"/>
        <v>4</v>
      </c>
      <c r="F26" s="27">
        <f t="shared" si="13"/>
        <v>11</v>
      </c>
      <c r="G26" s="29">
        <v>7</v>
      </c>
      <c r="H26" s="28">
        <v>4</v>
      </c>
      <c r="I26" s="27">
        <f>SUM(J26:K26)</f>
        <v>0</v>
      </c>
      <c r="J26" s="29">
        <v>0</v>
      </c>
      <c r="K26" s="29">
        <v>0</v>
      </c>
    </row>
    <row r="27" spans="1:11" ht="18" customHeight="1" x14ac:dyDescent="0.2">
      <c r="A27" s="3" t="s">
        <v>10</v>
      </c>
      <c r="B27" t="s">
        <v>81</v>
      </c>
      <c r="C27" s="27">
        <f t="shared" si="10"/>
        <v>13663</v>
      </c>
      <c r="D27" s="27">
        <f t="shared" si="11"/>
        <v>5719</v>
      </c>
      <c r="E27" s="27">
        <f t="shared" si="12"/>
        <v>7944</v>
      </c>
      <c r="F27" s="27">
        <f t="shared" si="13"/>
        <v>13406</v>
      </c>
      <c r="G27" s="28">
        <v>5609</v>
      </c>
      <c r="H27" s="29">
        <v>7797</v>
      </c>
      <c r="I27" s="27">
        <f t="shared" ref="I27:I37" si="14">SUM(J27:K27)</f>
        <v>257</v>
      </c>
      <c r="J27" s="29">
        <v>110</v>
      </c>
      <c r="K27" s="29">
        <v>147</v>
      </c>
    </row>
    <row r="28" spans="1:11" ht="18" customHeight="1" x14ac:dyDescent="0.2">
      <c r="B28" t="s">
        <v>82</v>
      </c>
      <c r="C28" s="27">
        <f t="shared" si="10"/>
        <v>16</v>
      </c>
      <c r="D28" s="27">
        <f t="shared" si="11"/>
        <v>7</v>
      </c>
      <c r="E28" s="27">
        <f t="shared" si="12"/>
        <v>9</v>
      </c>
      <c r="F28" s="27">
        <f t="shared" si="13"/>
        <v>15</v>
      </c>
      <c r="G28" s="28">
        <v>7</v>
      </c>
      <c r="H28" s="29">
        <v>8</v>
      </c>
      <c r="I28" s="27">
        <f t="shared" si="14"/>
        <v>1</v>
      </c>
      <c r="J28" s="29">
        <v>0</v>
      </c>
      <c r="K28" s="29">
        <v>1</v>
      </c>
    </row>
    <row r="29" spans="1:11" ht="18" customHeight="1" x14ac:dyDescent="0.2">
      <c r="A29" s="3" t="s">
        <v>10</v>
      </c>
      <c r="B29" t="s">
        <v>83</v>
      </c>
      <c r="C29" s="27">
        <f t="shared" si="10"/>
        <v>7</v>
      </c>
      <c r="D29" s="27">
        <f t="shared" si="11"/>
        <v>6</v>
      </c>
      <c r="E29" s="27">
        <f t="shared" si="12"/>
        <v>1</v>
      </c>
      <c r="F29" s="27">
        <f t="shared" si="13"/>
        <v>7</v>
      </c>
      <c r="G29" s="28">
        <v>6</v>
      </c>
      <c r="H29" s="28">
        <v>1</v>
      </c>
      <c r="I29" s="27">
        <f t="shared" si="14"/>
        <v>0</v>
      </c>
      <c r="J29" s="28">
        <v>0</v>
      </c>
      <c r="K29" s="28">
        <v>0</v>
      </c>
    </row>
    <row r="30" spans="1:11" ht="18" customHeight="1" x14ac:dyDescent="0.2">
      <c r="A30" s="3" t="s">
        <v>10</v>
      </c>
      <c r="B30" t="s">
        <v>84</v>
      </c>
      <c r="C30" s="27">
        <f t="shared" si="10"/>
        <v>45</v>
      </c>
      <c r="D30" s="27">
        <f t="shared" si="11"/>
        <v>25</v>
      </c>
      <c r="E30" s="27">
        <f t="shared" si="12"/>
        <v>20</v>
      </c>
      <c r="F30" s="27">
        <f t="shared" si="13"/>
        <v>45</v>
      </c>
      <c r="G30" s="28">
        <v>25</v>
      </c>
      <c r="H30" s="28">
        <v>20</v>
      </c>
      <c r="I30" s="27">
        <f t="shared" si="14"/>
        <v>0</v>
      </c>
      <c r="J30" s="29">
        <v>0</v>
      </c>
      <c r="K30" s="29">
        <v>0</v>
      </c>
    </row>
    <row r="31" spans="1:11" ht="18" customHeight="1" x14ac:dyDescent="0.2">
      <c r="A31" s="3" t="s">
        <v>10</v>
      </c>
      <c r="B31" t="s">
        <v>174</v>
      </c>
      <c r="C31" s="27">
        <f t="shared" si="10"/>
        <v>1</v>
      </c>
      <c r="D31" s="27">
        <f t="shared" si="11"/>
        <v>1</v>
      </c>
      <c r="E31" s="27">
        <f t="shared" si="12"/>
        <v>0</v>
      </c>
      <c r="F31" s="27">
        <f t="shared" si="13"/>
        <v>1</v>
      </c>
      <c r="G31" s="28">
        <v>1</v>
      </c>
      <c r="H31" s="28">
        <v>0</v>
      </c>
      <c r="I31" s="27">
        <f t="shared" si="14"/>
        <v>0</v>
      </c>
      <c r="J31" s="29">
        <v>0</v>
      </c>
      <c r="K31" s="29">
        <v>0</v>
      </c>
    </row>
    <row r="32" spans="1:11" ht="18" customHeight="1" x14ac:dyDescent="0.2">
      <c r="A32" s="3" t="s">
        <v>10</v>
      </c>
      <c r="B32" t="s">
        <v>85</v>
      </c>
      <c r="C32" s="27">
        <f t="shared" si="10"/>
        <v>242</v>
      </c>
      <c r="D32" s="27">
        <f t="shared" si="11"/>
        <v>149</v>
      </c>
      <c r="E32" s="27">
        <f t="shared" si="12"/>
        <v>93</v>
      </c>
      <c r="F32" s="27">
        <f t="shared" ref="F32:F37" si="15">SUM(G32:H32)</f>
        <v>241</v>
      </c>
      <c r="G32" s="28">
        <v>148</v>
      </c>
      <c r="H32" s="28">
        <v>93</v>
      </c>
      <c r="I32" s="27">
        <f t="shared" si="14"/>
        <v>1</v>
      </c>
      <c r="J32" s="28">
        <v>1</v>
      </c>
      <c r="K32" s="28">
        <v>0</v>
      </c>
    </row>
    <row r="33" spans="1:11" ht="18" customHeight="1" x14ac:dyDescent="0.2">
      <c r="B33" t="s">
        <v>86</v>
      </c>
      <c r="C33" s="27">
        <f t="shared" si="10"/>
        <v>2327</v>
      </c>
      <c r="D33" s="27">
        <f t="shared" ref="D33:E37" si="16">G33+J33</f>
        <v>813</v>
      </c>
      <c r="E33" s="27">
        <f t="shared" si="16"/>
        <v>1514</v>
      </c>
      <c r="F33" s="27">
        <f t="shared" si="15"/>
        <v>2179</v>
      </c>
      <c r="G33" s="28">
        <v>776</v>
      </c>
      <c r="H33" s="28">
        <v>1403</v>
      </c>
      <c r="I33" s="27">
        <f>SUM(J33:K33)</f>
        <v>148</v>
      </c>
      <c r="J33" s="28">
        <v>37</v>
      </c>
      <c r="K33" s="28">
        <v>111</v>
      </c>
    </row>
    <row r="34" spans="1:11" ht="18" customHeight="1" x14ac:dyDescent="0.2">
      <c r="A34" s="3" t="s">
        <v>10</v>
      </c>
      <c r="B34" t="s">
        <v>185</v>
      </c>
      <c r="C34" s="27">
        <f t="shared" si="10"/>
        <v>15</v>
      </c>
      <c r="D34" s="27">
        <f t="shared" si="16"/>
        <v>10</v>
      </c>
      <c r="E34" s="27">
        <f t="shared" si="16"/>
        <v>5</v>
      </c>
      <c r="F34" s="27">
        <f t="shared" si="15"/>
        <v>15</v>
      </c>
      <c r="G34" s="28">
        <v>10</v>
      </c>
      <c r="H34" s="28">
        <v>5</v>
      </c>
      <c r="I34" s="27">
        <f t="shared" si="14"/>
        <v>0</v>
      </c>
      <c r="J34" s="29">
        <v>0</v>
      </c>
      <c r="K34" s="29">
        <v>0</v>
      </c>
    </row>
    <row r="35" spans="1:11" ht="18" customHeight="1" x14ac:dyDescent="0.2">
      <c r="A35" s="3" t="s">
        <v>10</v>
      </c>
      <c r="B35" t="s">
        <v>175</v>
      </c>
      <c r="C35" s="27">
        <f t="shared" si="10"/>
        <v>6</v>
      </c>
      <c r="D35" s="27">
        <f t="shared" si="16"/>
        <v>5</v>
      </c>
      <c r="E35" s="27">
        <f t="shared" si="16"/>
        <v>1</v>
      </c>
      <c r="F35" s="27">
        <f t="shared" si="15"/>
        <v>6</v>
      </c>
      <c r="G35" s="28">
        <v>5</v>
      </c>
      <c r="H35" s="28">
        <v>1</v>
      </c>
      <c r="I35" s="27">
        <f t="shared" si="14"/>
        <v>0</v>
      </c>
      <c r="J35" s="28">
        <v>0</v>
      </c>
      <c r="K35" s="28">
        <v>0</v>
      </c>
    </row>
    <row r="36" spans="1:11" ht="18" customHeight="1" x14ac:dyDescent="0.2">
      <c r="A36" s="3" t="s">
        <v>10</v>
      </c>
      <c r="B36" t="s">
        <v>87</v>
      </c>
      <c r="C36" s="27">
        <f t="shared" si="10"/>
        <v>10</v>
      </c>
      <c r="D36" s="27">
        <f t="shared" si="16"/>
        <v>4</v>
      </c>
      <c r="E36" s="27">
        <f t="shared" si="16"/>
        <v>6</v>
      </c>
      <c r="F36" s="27">
        <f t="shared" si="15"/>
        <v>10</v>
      </c>
      <c r="G36" s="28">
        <v>4</v>
      </c>
      <c r="H36" s="29">
        <v>6</v>
      </c>
      <c r="I36" s="27">
        <f t="shared" si="14"/>
        <v>0</v>
      </c>
      <c r="J36" s="29">
        <v>0</v>
      </c>
      <c r="K36" s="29">
        <v>0</v>
      </c>
    </row>
    <row r="37" spans="1:11" ht="18" customHeight="1" x14ac:dyDescent="0.2">
      <c r="A37" s="3" t="s">
        <v>10</v>
      </c>
      <c r="B37" t="s">
        <v>176</v>
      </c>
      <c r="C37" s="27">
        <f t="shared" si="10"/>
        <v>42</v>
      </c>
      <c r="D37" s="27">
        <f t="shared" si="16"/>
        <v>27</v>
      </c>
      <c r="E37" s="27">
        <f t="shared" si="16"/>
        <v>15</v>
      </c>
      <c r="F37" s="27">
        <f t="shared" si="15"/>
        <v>42</v>
      </c>
      <c r="G37" s="28">
        <v>27</v>
      </c>
      <c r="H37" s="29">
        <v>15</v>
      </c>
      <c r="I37" s="27">
        <f t="shared" si="14"/>
        <v>0</v>
      </c>
      <c r="J37" s="29">
        <v>0</v>
      </c>
      <c r="K37" s="29">
        <v>0</v>
      </c>
    </row>
    <row r="38" spans="1:11" ht="20.100000000000001" customHeight="1" x14ac:dyDescent="0.2">
      <c r="A38" s="62" t="s">
        <v>14</v>
      </c>
      <c r="B38" s="63"/>
      <c r="C38" s="27">
        <f t="shared" ref="C38:K38" si="17">SUM(C39:C50)</f>
        <v>119044</v>
      </c>
      <c r="D38" s="27">
        <f t="shared" si="17"/>
        <v>54573</v>
      </c>
      <c r="E38" s="27">
        <f t="shared" si="17"/>
        <v>64471</v>
      </c>
      <c r="F38" s="27">
        <f>SUM(F39:F50)</f>
        <v>115514</v>
      </c>
      <c r="G38" s="27">
        <f>SUM(G39:G50)</f>
        <v>53144</v>
      </c>
      <c r="H38" s="27">
        <f>SUM(H39:H50)</f>
        <v>62370</v>
      </c>
      <c r="I38" s="27">
        <f t="shared" si="17"/>
        <v>3530</v>
      </c>
      <c r="J38" s="27">
        <f t="shared" si="17"/>
        <v>1429</v>
      </c>
      <c r="K38" s="27">
        <f t="shared" si="17"/>
        <v>2101</v>
      </c>
    </row>
    <row r="39" spans="1:11" ht="18" customHeight="1" x14ac:dyDescent="0.2">
      <c r="A39" s="3" t="s">
        <v>10</v>
      </c>
      <c r="B39" t="s">
        <v>67</v>
      </c>
      <c r="C39" s="27">
        <f t="shared" ref="C39:C50" si="18">SUM(D39:E39)</f>
        <v>2693</v>
      </c>
      <c r="D39" s="27">
        <f>G39+J39</f>
        <v>1358</v>
      </c>
      <c r="E39" s="27">
        <f>H39+K39</f>
        <v>1335</v>
      </c>
      <c r="F39" s="27">
        <f>SUM(G39:H39)</f>
        <v>2671</v>
      </c>
      <c r="G39" s="28">
        <v>1339</v>
      </c>
      <c r="H39" s="28">
        <v>1332</v>
      </c>
      <c r="I39" s="31">
        <f>SUM(J39:K39)</f>
        <v>22</v>
      </c>
      <c r="J39" s="35">
        <v>19</v>
      </c>
      <c r="K39" s="28">
        <v>3</v>
      </c>
    </row>
    <row r="40" spans="1:11" ht="18" customHeight="1" x14ac:dyDescent="0.2">
      <c r="A40" s="3" t="s">
        <v>10</v>
      </c>
      <c r="B40" t="s">
        <v>68</v>
      </c>
      <c r="C40" s="27">
        <f t="shared" si="18"/>
        <v>80</v>
      </c>
      <c r="D40" s="27">
        <f t="shared" ref="D40:D49" si="19">G40+J40</f>
        <v>38</v>
      </c>
      <c r="E40" s="27">
        <f t="shared" ref="E40:E49" si="20">H40+K40</f>
        <v>42</v>
      </c>
      <c r="F40" s="27">
        <f t="shared" ref="F40:F50" si="21">SUM(G40:H40)</f>
        <v>80</v>
      </c>
      <c r="G40" s="28">
        <v>38</v>
      </c>
      <c r="H40" s="28">
        <v>42</v>
      </c>
      <c r="I40" s="31">
        <f t="shared" ref="I40:I48" si="22">SUM(J40:K40)</f>
        <v>0</v>
      </c>
      <c r="J40" s="35">
        <v>0</v>
      </c>
      <c r="K40" s="28">
        <v>0</v>
      </c>
    </row>
    <row r="41" spans="1:11" ht="18" customHeight="1" x14ac:dyDescent="0.2">
      <c r="A41" s="3" t="s">
        <v>10</v>
      </c>
      <c r="B41" t="s">
        <v>69</v>
      </c>
      <c r="C41" s="27">
        <f t="shared" si="18"/>
        <v>1099</v>
      </c>
      <c r="D41" s="27">
        <f t="shared" si="19"/>
        <v>567</v>
      </c>
      <c r="E41" s="27">
        <f t="shared" si="20"/>
        <v>532</v>
      </c>
      <c r="F41" s="27">
        <f t="shared" si="21"/>
        <v>1089</v>
      </c>
      <c r="G41" s="28">
        <v>558</v>
      </c>
      <c r="H41" s="28">
        <v>531</v>
      </c>
      <c r="I41" s="31">
        <f t="shared" si="22"/>
        <v>10</v>
      </c>
      <c r="J41" s="35">
        <v>9</v>
      </c>
      <c r="K41" s="28">
        <v>1</v>
      </c>
    </row>
    <row r="42" spans="1:11" ht="18" customHeight="1" x14ac:dyDescent="0.2">
      <c r="A42" s="3" t="s">
        <v>10</v>
      </c>
      <c r="B42" t="s">
        <v>70</v>
      </c>
      <c r="C42" s="27">
        <f t="shared" si="18"/>
        <v>2054</v>
      </c>
      <c r="D42" s="27">
        <f t="shared" si="19"/>
        <v>926</v>
      </c>
      <c r="E42" s="27">
        <f t="shared" si="20"/>
        <v>1128</v>
      </c>
      <c r="F42" s="27">
        <f t="shared" si="21"/>
        <v>2051</v>
      </c>
      <c r="G42" s="28">
        <v>923</v>
      </c>
      <c r="H42" s="28">
        <v>1128</v>
      </c>
      <c r="I42" s="31">
        <f t="shared" si="22"/>
        <v>3</v>
      </c>
      <c r="J42" s="35">
        <v>3</v>
      </c>
      <c r="K42" s="28">
        <v>0</v>
      </c>
    </row>
    <row r="43" spans="1:11" ht="18" customHeight="1" x14ac:dyDescent="0.2">
      <c r="A43" s="3" t="s">
        <v>10</v>
      </c>
      <c r="B43" t="s">
        <v>71</v>
      </c>
      <c r="C43" s="27">
        <f t="shared" si="18"/>
        <v>99800</v>
      </c>
      <c r="D43" s="27">
        <f t="shared" si="19"/>
        <v>44980</v>
      </c>
      <c r="E43" s="27">
        <f t="shared" si="20"/>
        <v>54820</v>
      </c>
      <c r="F43" s="27">
        <f t="shared" si="21"/>
        <v>96394</v>
      </c>
      <c r="G43" s="28">
        <v>43626</v>
      </c>
      <c r="H43" s="28">
        <v>52768</v>
      </c>
      <c r="I43" s="31">
        <f t="shared" si="22"/>
        <v>3406</v>
      </c>
      <c r="J43" s="35">
        <v>1354</v>
      </c>
      <c r="K43" s="28">
        <v>2052</v>
      </c>
    </row>
    <row r="44" spans="1:11" ht="18" customHeight="1" x14ac:dyDescent="0.2">
      <c r="A44" s="3" t="s">
        <v>10</v>
      </c>
      <c r="B44" t="s">
        <v>72</v>
      </c>
      <c r="C44" s="27">
        <f t="shared" si="18"/>
        <v>6101</v>
      </c>
      <c r="D44" s="27">
        <f t="shared" si="19"/>
        <v>3000</v>
      </c>
      <c r="E44" s="27">
        <f t="shared" si="20"/>
        <v>3101</v>
      </c>
      <c r="F44" s="27">
        <f t="shared" si="21"/>
        <v>6100</v>
      </c>
      <c r="G44" s="28">
        <v>2999</v>
      </c>
      <c r="H44" s="28">
        <v>3101</v>
      </c>
      <c r="I44" s="31">
        <f t="shared" si="22"/>
        <v>1</v>
      </c>
      <c r="J44" s="35">
        <v>1</v>
      </c>
      <c r="K44" s="28">
        <v>0</v>
      </c>
    </row>
    <row r="45" spans="1:11" ht="18" customHeight="1" x14ac:dyDescent="0.2">
      <c r="A45" s="3" t="s">
        <v>10</v>
      </c>
      <c r="B45" t="s">
        <v>73</v>
      </c>
      <c r="C45" s="27">
        <f t="shared" si="18"/>
        <v>32</v>
      </c>
      <c r="D45" s="27">
        <f t="shared" si="19"/>
        <v>19</v>
      </c>
      <c r="E45" s="27">
        <f t="shared" si="20"/>
        <v>13</v>
      </c>
      <c r="F45" s="27">
        <f t="shared" si="21"/>
        <v>32</v>
      </c>
      <c r="G45" s="28">
        <v>19</v>
      </c>
      <c r="H45" s="28">
        <v>13</v>
      </c>
      <c r="I45" s="31">
        <f t="shared" si="22"/>
        <v>0</v>
      </c>
      <c r="J45" s="35">
        <v>0</v>
      </c>
      <c r="K45" s="29">
        <v>0</v>
      </c>
    </row>
    <row r="46" spans="1:11" ht="18" customHeight="1" x14ac:dyDescent="0.2">
      <c r="A46" s="3" t="s">
        <v>10</v>
      </c>
      <c r="B46" t="s">
        <v>74</v>
      </c>
      <c r="C46" s="27">
        <f t="shared" si="18"/>
        <v>27</v>
      </c>
      <c r="D46" s="27">
        <f t="shared" si="19"/>
        <v>16</v>
      </c>
      <c r="E46" s="27">
        <f t="shared" si="20"/>
        <v>11</v>
      </c>
      <c r="F46" s="27">
        <f t="shared" si="21"/>
        <v>27</v>
      </c>
      <c r="G46" s="28">
        <v>16</v>
      </c>
      <c r="H46" s="28">
        <v>11</v>
      </c>
      <c r="I46" s="31">
        <f t="shared" si="22"/>
        <v>0</v>
      </c>
      <c r="J46" s="35">
        <v>0</v>
      </c>
      <c r="K46" s="28">
        <v>0</v>
      </c>
    </row>
    <row r="47" spans="1:11" ht="18" customHeight="1" x14ac:dyDescent="0.2">
      <c r="A47" s="3" t="s">
        <v>10</v>
      </c>
      <c r="B47" t="s">
        <v>75</v>
      </c>
      <c r="C47" s="27">
        <f t="shared" si="18"/>
        <v>1230</v>
      </c>
      <c r="D47" s="27">
        <f t="shared" si="19"/>
        <v>733</v>
      </c>
      <c r="E47" s="27">
        <f t="shared" si="20"/>
        <v>497</v>
      </c>
      <c r="F47" s="27">
        <f t="shared" si="21"/>
        <v>1230</v>
      </c>
      <c r="G47" s="28">
        <v>733</v>
      </c>
      <c r="H47" s="28">
        <v>497</v>
      </c>
      <c r="I47" s="31">
        <f t="shared" si="22"/>
        <v>0</v>
      </c>
      <c r="J47" s="35">
        <v>0</v>
      </c>
      <c r="K47" s="28">
        <v>0</v>
      </c>
    </row>
    <row r="48" spans="1:11" ht="18" customHeight="1" x14ac:dyDescent="0.2">
      <c r="A48" s="3" t="s">
        <v>10</v>
      </c>
      <c r="B48" t="s">
        <v>76</v>
      </c>
      <c r="C48" s="27">
        <f t="shared" si="18"/>
        <v>1</v>
      </c>
      <c r="D48" s="27">
        <f t="shared" si="19"/>
        <v>0</v>
      </c>
      <c r="E48" s="27">
        <f t="shared" si="20"/>
        <v>1</v>
      </c>
      <c r="F48" s="27">
        <f t="shared" si="21"/>
        <v>1</v>
      </c>
      <c r="G48" s="28">
        <v>0</v>
      </c>
      <c r="H48" s="29">
        <v>1</v>
      </c>
      <c r="I48" s="31">
        <f t="shared" si="22"/>
        <v>0</v>
      </c>
      <c r="J48" s="35">
        <v>0</v>
      </c>
      <c r="K48" s="29">
        <v>0</v>
      </c>
    </row>
    <row r="49" spans="1:11" ht="18" customHeight="1" x14ac:dyDescent="0.2">
      <c r="B49" t="s">
        <v>77</v>
      </c>
      <c r="C49" s="27">
        <f t="shared" si="18"/>
        <v>220</v>
      </c>
      <c r="D49" s="27">
        <f t="shared" si="19"/>
        <v>118</v>
      </c>
      <c r="E49" s="27">
        <f t="shared" si="20"/>
        <v>102</v>
      </c>
      <c r="F49" s="27">
        <f t="shared" si="21"/>
        <v>220</v>
      </c>
      <c r="G49" s="28">
        <v>118</v>
      </c>
      <c r="H49" s="29">
        <v>102</v>
      </c>
      <c r="I49" s="31">
        <f>SUM(J49:K49)</f>
        <v>0</v>
      </c>
      <c r="J49" s="35">
        <v>0</v>
      </c>
      <c r="K49" s="29">
        <v>0</v>
      </c>
    </row>
    <row r="50" spans="1:11" ht="18" customHeight="1" x14ac:dyDescent="0.2">
      <c r="A50" s="3" t="s">
        <v>10</v>
      </c>
      <c r="B50" t="s">
        <v>78</v>
      </c>
      <c r="C50" s="27">
        <f t="shared" si="18"/>
        <v>5707</v>
      </c>
      <c r="D50" s="27">
        <f>G50+J50</f>
        <v>2818</v>
      </c>
      <c r="E50" s="27">
        <f>H50+K50</f>
        <v>2889</v>
      </c>
      <c r="F50" s="27">
        <f t="shared" si="21"/>
        <v>5619</v>
      </c>
      <c r="G50" s="28">
        <v>2775</v>
      </c>
      <c r="H50" s="28">
        <v>2844</v>
      </c>
      <c r="I50" s="31">
        <f>SUM(J50:K50)</f>
        <v>88</v>
      </c>
      <c r="J50" s="35">
        <v>43</v>
      </c>
      <c r="K50" s="28">
        <v>45</v>
      </c>
    </row>
    <row r="51" spans="1:11" ht="20.100000000000001" customHeight="1" x14ac:dyDescent="0.2">
      <c r="A51" s="62" t="s">
        <v>17</v>
      </c>
      <c r="B51" s="63"/>
      <c r="C51" s="27">
        <f t="shared" ref="C51:K51" si="23">SUM(C52:C95)</f>
        <v>48562</v>
      </c>
      <c r="D51" s="27">
        <f t="shared" si="23"/>
        <v>27669</v>
      </c>
      <c r="E51" s="27">
        <f t="shared" si="23"/>
        <v>20893</v>
      </c>
      <c r="F51" s="27">
        <f t="shared" si="23"/>
        <v>48299</v>
      </c>
      <c r="G51" s="27">
        <f t="shared" si="23"/>
        <v>27456</v>
      </c>
      <c r="H51" s="27">
        <f t="shared" si="23"/>
        <v>20843</v>
      </c>
      <c r="I51" s="31">
        <f t="shared" si="23"/>
        <v>263</v>
      </c>
      <c r="J51" s="33">
        <f t="shared" si="23"/>
        <v>213</v>
      </c>
      <c r="K51" s="27">
        <f t="shared" si="23"/>
        <v>50</v>
      </c>
    </row>
    <row r="52" spans="1:11" ht="18" customHeight="1" x14ac:dyDescent="0.2">
      <c r="A52" s="3" t="s">
        <v>10</v>
      </c>
      <c r="B52" s="3" t="s">
        <v>123</v>
      </c>
      <c r="C52" s="27">
        <f t="shared" ref="C52:C67" si="24">SUM(D52:E52)</f>
        <v>9</v>
      </c>
      <c r="D52" s="27">
        <f t="shared" ref="D52:E56" si="25">G52+J52</f>
        <v>7</v>
      </c>
      <c r="E52" s="27">
        <f t="shared" si="25"/>
        <v>2</v>
      </c>
      <c r="F52" s="27">
        <f>SUM(G52:H52)</f>
        <v>8</v>
      </c>
      <c r="G52" s="28">
        <v>6</v>
      </c>
      <c r="H52" s="28">
        <v>2</v>
      </c>
      <c r="I52" s="31">
        <f>SUM(J52:K52)</f>
        <v>1</v>
      </c>
      <c r="J52" s="37">
        <v>1</v>
      </c>
      <c r="K52" s="29">
        <v>0</v>
      </c>
    </row>
    <row r="53" spans="1:11" ht="18" customHeight="1" x14ac:dyDescent="0.2">
      <c r="A53" s="3" t="s">
        <v>10</v>
      </c>
      <c r="B53" s="3" t="s">
        <v>124</v>
      </c>
      <c r="C53" s="27">
        <f t="shared" si="24"/>
        <v>9850</v>
      </c>
      <c r="D53" s="27">
        <f t="shared" si="25"/>
        <v>4601</v>
      </c>
      <c r="E53" s="27">
        <f t="shared" si="25"/>
        <v>5249</v>
      </c>
      <c r="F53" s="27">
        <f t="shared" ref="F53:F95" si="26">SUM(G53:H53)</f>
        <v>9822</v>
      </c>
      <c r="G53" s="28">
        <v>4578</v>
      </c>
      <c r="H53" s="28">
        <v>5244</v>
      </c>
      <c r="I53" s="31">
        <f>SUM(J53:K53)</f>
        <v>28</v>
      </c>
      <c r="J53" s="34">
        <v>23</v>
      </c>
      <c r="K53" s="28">
        <v>5</v>
      </c>
    </row>
    <row r="54" spans="1:11" ht="18" customHeight="1" x14ac:dyDescent="0.2">
      <c r="A54" s="3" t="s">
        <v>10</v>
      </c>
      <c r="B54" s="3" t="s">
        <v>125</v>
      </c>
      <c r="C54" s="27">
        <f>SUM(D54:E54)</f>
        <v>6</v>
      </c>
      <c r="D54" s="27">
        <f t="shared" si="25"/>
        <v>2</v>
      </c>
      <c r="E54" s="27">
        <f t="shared" si="25"/>
        <v>4</v>
      </c>
      <c r="F54" s="27">
        <f>SUM(G54:H54)</f>
        <v>6</v>
      </c>
      <c r="G54" s="28">
        <v>2</v>
      </c>
      <c r="H54" s="28">
        <v>4</v>
      </c>
      <c r="I54" s="31">
        <f>SUM(J54:K54)</f>
        <v>0</v>
      </c>
      <c r="J54" s="37">
        <v>0</v>
      </c>
      <c r="K54" s="28">
        <v>0</v>
      </c>
    </row>
    <row r="55" spans="1:11" ht="18" customHeight="1" x14ac:dyDescent="0.2">
      <c r="A55" s="3" t="s">
        <v>10</v>
      </c>
      <c r="B55" t="s">
        <v>126</v>
      </c>
      <c r="C55" s="27">
        <f>SUM(D55:E55)</f>
        <v>928</v>
      </c>
      <c r="D55" s="27">
        <f t="shared" si="25"/>
        <v>464</v>
      </c>
      <c r="E55" s="27">
        <f t="shared" si="25"/>
        <v>464</v>
      </c>
      <c r="F55" s="27">
        <f>SUM(G55:H55)</f>
        <v>924</v>
      </c>
      <c r="G55" s="28">
        <v>461</v>
      </c>
      <c r="H55" s="28">
        <v>463</v>
      </c>
      <c r="I55" s="31">
        <f>SUM(J55:K55)</f>
        <v>4</v>
      </c>
      <c r="J55" s="41">
        <v>3</v>
      </c>
      <c r="K55" s="28">
        <v>1</v>
      </c>
    </row>
    <row r="56" spans="1:11" ht="18" customHeight="1" x14ac:dyDescent="0.2">
      <c r="A56" s="3" t="s">
        <v>10</v>
      </c>
      <c r="B56" t="s">
        <v>127</v>
      </c>
      <c r="C56" s="27">
        <f>SUM(D56:E56)</f>
        <v>1049</v>
      </c>
      <c r="D56" s="27">
        <f t="shared" si="25"/>
        <v>503</v>
      </c>
      <c r="E56" s="27">
        <f t="shared" si="25"/>
        <v>546</v>
      </c>
      <c r="F56" s="27">
        <f>SUM(G56:H56)</f>
        <v>1047</v>
      </c>
      <c r="G56" s="28">
        <v>501</v>
      </c>
      <c r="H56" s="28">
        <v>546</v>
      </c>
      <c r="I56" s="31">
        <f>SUM(J56:K56)</f>
        <v>2</v>
      </c>
      <c r="J56" s="41">
        <v>2</v>
      </c>
      <c r="K56" s="28">
        <v>0</v>
      </c>
    </row>
    <row r="57" spans="1:11" ht="20.100000000000001" customHeight="1" x14ac:dyDescent="0.2">
      <c r="A57" s="62" t="s">
        <v>19</v>
      </c>
      <c r="B57" s="63"/>
      <c r="C57" s="27"/>
      <c r="D57" s="27"/>
      <c r="E57" s="27"/>
      <c r="F57" s="30"/>
      <c r="G57" s="29"/>
      <c r="H57" s="29"/>
      <c r="I57" s="40"/>
      <c r="J57" s="39"/>
      <c r="K57" s="29"/>
    </row>
    <row r="58" spans="1:11" ht="18" customHeight="1" x14ac:dyDescent="0.2">
      <c r="A58" s="3" t="s">
        <v>10</v>
      </c>
      <c r="B58" t="s">
        <v>179</v>
      </c>
      <c r="C58" s="27">
        <f>SUM(D58:E58)</f>
        <v>9</v>
      </c>
      <c r="D58" s="27">
        <f t="shared" ref="D58:E60" si="27">G58+J58</f>
        <v>6</v>
      </c>
      <c r="E58" s="27">
        <f t="shared" si="27"/>
        <v>3</v>
      </c>
      <c r="F58" s="27">
        <f>SUM(G58:H58)</f>
        <v>9</v>
      </c>
      <c r="G58" s="28">
        <v>6</v>
      </c>
      <c r="H58" s="28">
        <v>3</v>
      </c>
      <c r="I58" s="31">
        <f>SUM(J58:K58)</f>
        <v>0</v>
      </c>
      <c r="J58" s="41">
        <v>0</v>
      </c>
      <c r="K58" s="28">
        <v>0</v>
      </c>
    </row>
    <row r="59" spans="1:11" ht="18" customHeight="1" x14ac:dyDescent="0.2">
      <c r="A59" s="3" t="s">
        <v>10</v>
      </c>
      <c r="B59" t="s">
        <v>128</v>
      </c>
      <c r="C59" s="27">
        <f t="shared" si="24"/>
        <v>316</v>
      </c>
      <c r="D59" s="27">
        <f t="shared" si="27"/>
        <v>263</v>
      </c>
      <c r="E59" s="27">
        <f t="shared" si="27"/>
        <v>53</v>
      </c>
      <c r="F59" s="27">
        <f t="shared" si="26"/>
        <v>316</v>
      </c>
      <c r="G59" s="28">
        <v>263</v>
      </c>
      <c r="H59" s="28">
        <v>53</v>
      </c>
      <c r="I59" s="31">
        <f t="shared" ref="I59:I95" si="28">SUM(J59:K59)</f>
        <v>0</v>
      </c>
      <c r="J59" s="41">
        <v>0</v>
      </c>
      <c r="K59" s="28">
        <v>0</v>
      </c>
    </row>
    <row r="60" spans="1:11" ht="18" customHeight="1" x14ac:dyDescent="0.2">
      <c r="A60" s="3" t="s">
        <v>10</v>
      </c>
      <c r="B60" t="s">
        <v>129</v>
      </c>
      <c r="C60" s="27">
        <f t="shared" si="24"/>
        <v>357</v>
      </c>
      <c r="D60" s="27">
        <f t="shared" si="27"/>
        <v>326</v>
      </c>
      <c r="E60" s="27">
        <f t="shared" si="27"/>
        <v>31</v>
      </c>
      <c r="F60" s="27">
        <f t="shared" si="26"/>
        <v>357</v>
      </c>
      <c r="G60" s="28">
        <v>326</v>
      </c>
      <c r="H60" s="28">
        <v>31</v>
      </c>
      <c r="I60" s="31">
        <f t="shared" si="28"/>
        <v>0</v>
      </c>
      <c r="J60" s="41">
        <v>0</v>
      </c>
      <c r="K60" s="29">
        <v>0</v>
      </c>
    </row>
    <row r="61" spans="1:11" ht="18" customHeight="1" x14ac:dyDescent="0.2">
      <c r="B61" t="s">
        <v>130</v>
      </c>
      <c r="C61" s="27">
        <f t="shared" si="24"/>
        <v>638</v>
      </c>
      <c r="D61" s="27">
        <f t="shared" ref="D61:D72" si="29">G61+J61</f>
        <v>334</v>
      </c>
      <c r="E61" s="27">
        <f t="shared" ref="E61:E72" si="30">H61+K61</f>
        <v>304</v>
      </c>
      <c r="F61" s="27">
        <f t="shared" si="26"/>
        <v>633</v>
      </c>
      <c r="G61" s="28">
        <v>330</v>
      </c>
      <c r="H61" s="28">
        <v>303</v>
      </c>
      <c r="I61" s="31">
        <f t="shared" si="28"/>
        <v>5</v>
      </c>
      <c r="J61" s="35">
        <v>4</v>
      </c>
      <c r="K61" s="28">
        <v>1</v>
      </c>
    </row>
    <row r="62" spans="1:11" ht="18" customHeight="1" x14ac:dyDescent="0.2">
      <c r="B62" t="s">
        <v>131</v>
      </c>
      <c r="C62" s="27">
        <f t="shared" si="24"/>
        <v>173</v>
      </c>
      <c r="D62" s="27">
        <f t="shared" si="29"/>
        <v>94</v>
      </c>
      <c r="E62" s="27">
        <f t="shared" si="30"/>
        <v>79</v>
      </c>
      <c r="F62" s="27">
        <f t="shared" si="26"/>
        <v>173</v>
      </c>
      <c r="G62" s="28">
        <v>94</v>
      </c>
      <c r="H62" s="28">
        <v>79</v>
      </c>
      <c r="I62" s="31">
        <f t="shared" si="28"/>
        <v>0</v>
      </c>
      <c r="J62" s="35">
        <v>0</v>
      </c>
      <c r="K62" s="29">
        <v>0</v>
      </c>
    </row>
    <row r="63" spans="1:11" ht="18" customHeight="1" x14ac:dyDescent="0.2">
      <c r="B63" t="s">
        <v>132</v>
      </c>
      <c r="C63" s="27">
        <f t="shared" si="24"/>
        <v>93</v>
      </c>
      <c r="D63" s="27">
        <f t="shared" si="29"/>
        <v>51</v>
      </c>
      <c r="E63" s="27">
        <f t="shared" si="30"/>
        <v>42</v>
      </c>
      <c r="F63" s="27">
        <f t="shared" si="26"/>
        <v>93</v>
      </c>
      <c r="G63" s="28">
        <v>51</v>
      </c>
      <c r="H63" s="28">
        <v>42</v>
      </c>
      <c r="I63" s="31">
        <f t="shared" si="28"/>
        <v>0</v>
      </c>
      <c r="J63" s="35">
        <v>0</v>
      </c>
      <c r="K63" s="28">
        <v>0</v>
      </c>
    </row>
    <row r="64" spans="1:11" ht="18" customHeight="1" x14ac:dyDescent="0.2">
      <c r="B64" t="s">
        <v>133</v>
      </c>
      <c r="C64" s="27">
        <f t="shared" si="24"/>
        <v>6239</v>
      </c>
      <c r="D64" s="27">
        <f t="shared" si="29"/>
        <v>3384</v>
      </c>
      <c r="E64" s="27">
        <f t="shared" si="30"/>
        <v>2855</v>
      </c>
      <c r="F64" s="27">
        <f t="shared" si="26"/>
        <v>6210</v>
      </c>
      <c r="G64" s="28">
        <v>3369</v>
      </c>
      <c r="H64" s="28">
        <v>2841</v>
      </c>
      <c r="I64" s="31">
        <f t="shared" si="28"/>
        <v>29</v>
      </c>
      <c r="J64" s="35">
        <v>15</v>
      </c>
      <c r="K64" s="28">
        <v>14</v>
      </c>
    </row>
    <row r="65" spans="1:11" ht="18" customHeight="1" x14ac:dyDescent="0.2">
      <c r="B65" t="s">
        <v>134</v>
      </c>
      <c r="C65" s="27">
        <f t="shared" si="24"/>
        <v>102</v>
      </c>
      <c r="D65" s="27">
        <f t="shared" si="29"/>
        <v>68</v>
      </c>
      <c r="E65" s="27">
        <f t="shared" si="30"/>
        <v>34</v>
      </c>
      <c r="F65" s="27">
        <f t="shared" si="26"/>
        <v>102</v>
      </c>
      <c r="G65" s="28">
        <v>68</v>
      </c>
      <c r="H65" s="28">
        <v>34</v>
      </c>
      <c r="I65" s="31">
        <f t="shared" si="28"/>
        <v>0</v>
      </c>
      <c r="J65" s="35">
        <v>0</v>
      </c>
      <c r="K65" s="28">
        <v>0</v>
      </c>
    </row>
    <row r="66" spans="1:11" ht="18" customHeight="1" x14ac:dyDescent="0.2">
      <c r="A66" s="3" t="s">
        <v>10</v>
      </c>
      <c r="B66" t="s">
        <v>135</v>
      </c>
      <c r="C66" s="27">
        <f t="shared" si="24"/>
        <v>178</v>
      </c>
      <c r="D66" s="27">
        <f t="shared" si="29"/>
        <v>80</v>
      </c>
      <c r="E66" s="27">
        <f t="shared" si="30"/>
        <v>98</v>
      </c>
      <c r="F66" s="27">
        <f>SUM(G66:H66)</f>
        <v>178</v>
      </c>
      <c r="G66" s="28">
        <v>80</v>
      </c>
      <c r="H66" s="28">
        <v>98</v>
      </c>
      <c r="I66" s="31">
        <f t="shared" si="28"/>
        <v>0</v>
      </c>
      <c r="J66" s="35">
        <v>0</v>
      </c>
      <c r="K66" s="28">
        <v>0</v>
      </c>
    </row>
    <row r="67" spans="1:11" ht="18" customHeight="1" x14ac:dyDescent="0.2">
      <c r="A67" s="3" t="s">
        <v>10</v>
      </c>
      <c r="B67" t="s">
        <v>136</v>
      </c>
      <c r="C67" s="27">
        <f t="shared" si="24"/>
        <v>3685</v>
      </c>
      <c r="D67" s="27">
        <f t="shared" si="29"/>
        <v>1903</v>
      </c>
      <c r="E67" s="27">
        <f t="shared" si="30"/>
        <v>1782</v>
      </c>
      <c r="F67" s="27">
        <f>SUM(G67:H67)</f>
        <v>3661</v>
      </c>
      <c r="G67" s="28">
        <v>1890</v>
      </c>
      <c r="H67" s="28">
        <v>1771</v>
      </c>
      <c r="I67" s="31">
        <f t="shared" si="28"/>
        <v>24</v>
      </c>
      <c r="J67" s="35">
        <v>13</v>
      </c>
      <c r="K67" s="28">
        <v>11</v>
      </c>
    </row>
    <row r="68" spans="1:11" ht="18" customHeight="1" x14ac:dyDescent="0.2">
      <c r="A68" s="3" t="s">
        <v>10</v>
      </c>
      <c r="B68" t="s">
        <v>137</v>
      </c>
      <c r="C68" s="27">
        <f t="shared" ref="C68:C75" si="31">SUM(D68:E68)</f>
        <v>685</v>
      </c>
      <c r="D68" s="27">
        <f t="shared" si="29"/>
        <v>619</v>
      </c>
      <c r="E68" s="27">
        <f t="shared" si="30"/>
        <v>66</v>
      </c>
      <c r="F68" s="27">
        <f t="shared" si="26"/>
        <v>685</v>
      </c>
      <c r="G68" s="28">
        <v>619</v>
      </c>
      <c r="H68" s="28">
        <v>66</v>
      </c>
      <c r="I68" s="31">
        <f t="shared" si="28"/>
        <v>0</v>
      </c>
      <c r="J68" s="35">
        <v>0</v>
      </c>
      <c r="K68" s="29">
        <v>0</v>
      </c>
    </row>
    <row r="69" spans="1:11" ht="18" customHeight="1" x14ac:dyDescent="0.2">
      <c r="A69" s="3" t="s">
        <v>10</v>
      </c>
      <c r="B69" t="s">
        <v>138</v>
      </c>
      <c r="C69" s="27">
        <f t="shared" si="31"/>
        <v>3853</v>
      </c>
      <c r="D69" s="27">
        <f t="shared" si="29"/>
        <v>1789</v>
      </c>
      <c r="E69" s="27">
        <f t="shared" si="30"/>
        <v>2064</v>
      </c>
      <c r="F69" s="27">
        <f t="shared" si="26"/>
        <v>3813</v>
      </c>
      <c r="G69" s="28">
        <v>1749</v>
      </c>
      <c r="H69" s="28">
        <v>2064</v>
      </c>
      <c r="I69" s="31">
        <f t="shared" si="28"/>
        <v>40</v>
      </c>
      <c r="J69" s="35">
        <v>40</v>
      </c>
      <c r="K69" s="28">
        <v>0</v>
      </c>
    </row>
    <row r="70" spans="1:11" ht="18" customHeight="1" x14ac:dyDescent="0.2">
      <c r="A70" s="3" t="s">
        <v>10</v>
      </c>
      <c r="B70" t="s">
        <v>139</v>
      </c>
      <c r="C70" s="27">
        <f t="shared" si="31"/>
        <v>169</v>
      </c>
      <c r="D70" s="27">
        <f t="shared" si="29"/>
        <v>86</v>
      </c>
      <c r="E70" s="27">
        <f t="shared" si="30"/>
        <v>83</v>
      </c>
      <c r="F70" s="27">
        <f t="shared" si="26"/>
        <v>169</v>
      </c>
      <c r="G70" s="28">
        <v>86</v>
      </c>
      <c r="H70" s="28">
        <v>83</v>
      </c>
      <c r="I70" s="31">
        <f t="shared" si="28"/>
        <v>0</v>
      </c>
      <c r="J70" s="35">
        <v>0</v>
      </c>
      <c r="K70" s="28">
        <v>0</v>
      </c>
    </row>
    <row r="71" spans="1:11" ht="18" customHeight="1" x14ac:dyDescent="0.2">
      <c r="A71" s="3" t="s">
        <v>10</v>
      </c>
      <c r="B71" t="s">
        <v>180</v>
      </c>
      <c r="C71" s="27">
        <f t="shared" si="31"/>
        <v>749</v>
      </c>
      <c r="D71" s="27">
        <f t="shared" si="29"/>
        <v>376</v>
      </c>
      <c r="E71" s="27">
        <f t="shared" si="30"/>
        <v>373</v>
      </c>
      <c r="F71" s="27">
        <f t="shared" si="26"/>
        <v>743</v>
      </c>
      <c r="G71" s="28">
        <v>370</v>
      </c>
      <c r="H71" s="28">
        <v>373</v>
      </c>
      <c r="I71" s="31">
        <f t="shared" si="28"/>
        <v>6</v>
      </c>
      <c r="J71" s="35">
        <v>6</v>
      </c>
      <c r="K71" s="28">
        <v>0</v>
      </c>
    </row>
    <row r="72" spans="1:11" ht="18" customHeight="1" x14ac:dyDescent="0.2">
      <c r="A72" s="3" t="s">
        <v>10</v>
      </c>
      <c r="B72" t="s">
        <v>140</v>
      </c>
      <c r="C72" s="27">
        <f t="shared" si="31"/>
        <v>23</v>
      </c>
      <c r="D72" s="27">
        <f t="shared" si="29"/>
        <v>16</v>
      </c>
      <c r="E72" s="27">
        <f t="shared" si="30"/>
        <v>7</v>
      </c>
      <c r="F72" s="27">
        <f t="shared" si="26"/>
        <v>23</v>
      </c>
      <c r="G72" s="28">
        <v>16</v>
      </c>
      <c r="H72" s="28">
        <v>7</v>
      </c>
      <c r="I72" s="31">
        <f t="shared" si="28"/>
        <v>0</v>
      </c>
      <c r="J72" s="35">
        <v>0</v>
      </c>
      <c r="K72" s="29">
        <v>0</v>
      </c>
    </row>
    <row r="73" spans="1:11" ht="18" customHeight="1" x14ac:dyDescent="0.2">
      <c r="A73" s="3" t="s">
        <v>10</v>
      </c>
      <c r="B73" t="s">
        <v>141</v>
      </c>
      <c r="C73" s="27">
        <f t="shared" si="31"/>
        <v>2271</v>
      </c>
      <c r="D73" s="27">
        <f t="shared" ref="D73:D85" si="32">G73+J73</f>
        <v>1415</v>
      </c>
      <c r="E73" s="27">
        <f t="shared" ref="E73:E85" si="33">H73+K73</f>
        <v>856</v>
      </c>
      <c r="F73" s="27">
        <f t="shared" si="26"/>
        <v>2218</v>
      </c>
      <c r="G73" s="28">
        <v>1374</v>
      </c>
      <c r="H73" s="29">
        <v>844</v>
      </c>
      <c r="I73" s="31">
        <f t="shared" si="28"/>
        <v>53</v>
      </c>
      <c r="J73" s="35">
        <v>41</v>
      </c>
      <c r="K73" s="29">
        <v>12</v>
      </c>
    </row>
    <row r="74" spans="1:11" ht="18" customHeight="1" x14ac:dyDescent="0.2">
      <c r="A74" s="3" t="s">
        <v>10</v>
      </c>
      <c r="B74" t="s">
        <v>142</v>
      </c>
      <c r="C74" s="27">
        <f t="shared" si="31"/>
        <v>314</v>
      </c>
      <c r="D74" s="27">
        <f t="shared" si="32"/>
        <v>287</v>
      </c>
      <c r="E74" s="27">
        <f t="shared" si="33"/>
        <v>27</v>
      </c>
      <c r="F74" s="27">
        <f t="shared" si="26"/>
        <v>314</v>
      </c>
      <c r="G74" s="28">
        <v>287</v>
      </c>
      <c r="H74" s="28">
        <v>27</v>
      </c>
      <c r="I74" s="31">
        <f t="shared" si="28"/>
        <v>0</v>
      </c>
      <c r="J74" s="35">
        <v>0</v>
      </c>
      <c r="K74" s="28">
        <v>0</v>
      </c>
    </row>
    <row r="75" spans="1:11" ht="18" customHeight="1" x14ac:dyDescent="0.2">
      <c r="A75" s="3" t="s">
        <v>10</v>
      </c>
      <c r="B75" t="s">
        <v>143</v>
      </c>
      <c r="C75" s="27">
        <f t="shared" si="31"/>
        <v>7</v>
      </c>
      <c r="D75" s="27">
        <f t="shared" si="32"/>
        <v>2</v>
      </c>
      <c r="E75" s="27">
        <f t="shared" si="33"/>
        <v>5</v>
      </c>
      <c r="F75" s="27">
        <f t="shared" si="26"/>
        <v>7</v>
      </c>
      <c r="G75" s="28">
        <v>2</v>
      </c>
      <c r="H75" s="28">
        <v>5</v>
      </c>
      <c r="I75" s="31">
        <f t="shared" si="28"/>
        <v>0</v>
      </c>
      <c r="J75" s="35">
        <v>0</v>
      </c>
      <c r="K75" s="29">
        <v>0</v>
      </c>
    </row>
    <row r="76" spans="1:11" ht="18" customHeight="1" x14ac:dyDescent="0.2">
      <c r="A76" s="3" t="s">
        <v>10</v>
      </c>
      <c r="B76" t="s">
        <v>144</v>
      </c>
      <c r="C76" s="27">
        <f t="shared" ref="C76:C89" si="34">SUM(D76:E76)</f>
        <v>143</v>
      </c>
      <c r="D76" s="27">
        <f t="shared" si="32"/>
        <v>109</v>
      </c>
      <c r="E76" s="27">
        <f t="shared" si="33"/>
        <v>34</v>
      </c>
      <c r="F76" s="27">
        <f t="shared" si="26"/>
        <v>143</v>
      </c>
      <c r="G76" s="28">
        <v>109</v>
      </c>
      <c r="H76" s="29">
        <v>34</v>
      </c>
      <c r="I76" s="31">
        <f t="shared" si="28"/>
        <v>0</v>
      </c>
      <c r="J76" s="35">
        <v>0</v>
      </c>
      <c r="K76" s="29">
        <v>0</v>
      </c>
    </row>
    <row r="77" spans="1:11" ht="18" customHeight="1" x14ac:dyDescent="0.2">
      <c r="B77" t="s">
        <v>145</v>
      </c>
      <c r="C77" s="27">
        <f t="shared" si="34"/>
        <v>42</v>
      </c>
      <c r="D77" s="27">
        <f t="shared" si="32"/>
        <v>20</v>
      </c>
      <c r="E77" s="27">
        <f t="shared" si="33"/>
        <v>22</v>
      </c>
      <c r="F77" s="27">
        <f t="shared" si="26"/>
        <v>42</v>
      </c>
      <c r="G77" s="28">
        <v>20</v>
      </c>
      <c r="H77" s="28">
        <v>22</v>
      </c>
      <c r="I77" s="31">
        <f t="shared" si="28"/>
        <v>0</v>
      </c>
      <c r="J77" s="35">
        <v>0</v>
      </c>
      <c r="K77" s="29">
        <v>0</v>
      </c>
    </row>
    <row r="78" spans="1:11" ht="18" customHeight="1" x14ac:dyDescent="0.2">
      <c r="B78" t="s">
        <v>146</v>
      </c>
      <c r="C78" s="27">
        <f t="shared" si="34"/>
        <v>13</v>
      </c>
      <c r="D78" s="27">
        <f t="shared" si="32"/>
        <v>8</v>
      </c>
      <c r="E78" s="27">
        <f t="shared" si="33"/>
        <v>5</v>
      </c>
      <c r="F78" s="27">
        <f t="shared" si="26"/>
        <v>13</v>
      </c>
      <c r="G78" s="28">
        <v>8</v>
      </c>
      <c r="H78" s="28">
        <v>5</v>
      </c>
      <c r="I78" s="31">
        <f t="shared" si="28"/>
        <v>0</v>
      </c>
      <c r="J78" s="35">
        <v>0</v>
      </c>
      <c r="K78" s="28">
        <v>0</v>
      </c>
    </row>
    <row r="79" spans="1:11" ht="18" customHeight="1" x14ac:dyDescent="0.2">
      <c r="B79" t="s">
        <v>147</v>
      </c>
      <c r="C79" s="27">
        <f t="shared" si="34"/>
        <v>20</v>
      </c>
      <c r="D79" s="27">
        <f t="shared" si="32"/>
        <v>13</v>
      </c>
      <c r="E79" s="27">
        <f t="shared" si="33"/>
        <v>7</v>
      </c>
      <c r="F79" s="27">
        <f t="shared" si="26"/>
        <v>20</v>
      </c>
      <c r="G79" s="28">
        <v>13</v>
      </c>
      <c r="H79" s="28">
        <v>7</v>
      </c>
      <c r="I79" s="31">
        <f t="shared" si="28"/>
        <v>0</v>
      </c>
      <c r="J79" s="35">
        <v>0</v>
      </c>
      <c r="K79" s="29">
        <v>0</v>
      </c>
    </row>
    <row r="80" spans="1:11" ht="18" customHeight="1" x14ac:dyDescent="0.2">
      <c r="B80" t="s">
        <v>148</v>
      </c>
      <c r="C80" s="27">
        <f t="shared" si="34"/>
        <v>15</v>
      </c>
      <c r="D80" s="27">
        <f t="shared" si="32"/>
        <v>11</v>
      </c>
      <c r="E80" s="27">
        <f t="shared" si="33"/>
        <v>4</v>
      </c>
      <c r="F80" s="27">
        <f t="shared" si="26"/>
        <v>15</v>
      </c>
      <c r="G80" s="28">
        <v>11</v>
      </c>
      <c r="H80" s="28">
        <v>4</v>
      </c>
      <c r="I80" s="31">
        <f t="shared" si="28"/>
        <v>0</v>
      </c>
      <c r="J80" s="35">
        <v>0</v>
      </c>
      <c r="K80" s="29">
        <v>0</v>
      </c>
    </row>
    <row r="81" spans="1:11" ht="18" customHeight="1" x14ac:dyDescent="0.2">
      <c r="B81" t="s">
        <v>149</v>
      </c>
      <c r="C81" s="27">
        <f t="shared" si="34"/>
        <v>70</v>
      </c>
      <c r="D81" s="27">
        <f t="shared" si="32"/>
        <v>64</v>
      </c>
      <c r="E81" s="27">
        <f t="shared" si="33"/>
        <v>6</v>
      </c>
      <c r="F81" s="27">
        <f t="shared" si="26"/>
        <v>67</v>
      </c>
      <c r="G81" s="28">
        <v>61</v>
      </c>
      <c r="H81" s="28">
        <v>6</v>
      </c>
      <c r="I81" s="31">
        <f t="shared" si="28"/>
        <v>3</v>
      </c>
      <c r="J81" s="35">
        <v>3</v>
      </c>
      <c r="K81" s="29">
        <v>0</v>
      </c>
    </row>
    <row r="82" spans="1:11" ht="18" customHeight="1" x14ac:dyDescent="0.2">
      <c r="B82" t="s">
        <v>150</v>
      </c>
      <c r="C82" s="27">
        <f t="shared" si="34"/>
        <v>460</v>
      </c>
      <c r="D82" s="27">
        <f t="shared" si="32"/>
        <v>200</v>
      </c>
      <c r="E82" s="27">
        <f t="shared" si="33"/>
        <v>260</v>
      </c>
      <c r="F82" s="27">
        <f t="shared" si="26"/>
        <v>455</v>
      </c>
      <c r="G82" s="28">
        <v>195</v>
      </c>
      <c r="H82" s="28">
        <v>260</v>
      </c>
      <c r="I82" s="31">
        <f t="shared" si="28"/>
        <v>5</v>
      </c>
      <c r="J82" s="35">
        <v>5</v>
      </c>
      <c r="K82" s="29">
        <v>0</v>
      </c>
    </row>
    <row r="83" spans="1:11" ht="18" customHeight="1" x14ac:dyDescent="0.2">
      <c r="B83" t="s">
        <v>151</v>
      </c>
      <c r="C83" s="27">
        <f t="shared" si="34"/>
        <v>1197</v>
      </c>
      <c r="D83" s="27">
        <f t="shared" si="32"/>
        <v>807</v>
      </c>
      <c r="E83" s="27">
        <f t="shared" si="33"/>
        <v>390</v>
      </c>
      <c r="F83" s="27">
        <f t="shared" si="26"/>
        <v>1197</v>
      </c>
      <c r="G83" s="28">
        <v>807</v>
      </c>
      <c r="H83" s="28">
        <v>390</v>
      </c>
      <c r="I83" s="31">
        <f t="shared" si="28"/>
        <v>0</v>
      </c>
      <c r="J83" s="35">
        <v>0</v>
      </c>
      <c r="K83" s="29">
        <v>0</v>
      </c>
    </row>
    <row r="84" spans="1:11" ht="18" customHeight="1" x14ac:dyDescent="0.2">
      <c r="B84" t="s">
        <v>152</v>
      </c>
      <c r="C84" s="27">
        <f t="shared" si="34"/>
        <v>664</v>
      </c>
      <c r="D84" s="27">
        <f t="shared" si="32"/>
        <v>404</v>
      </c>
      <c r="E84" s="27">
        <f t="shared" si="33"/>
        <v>260</v>
      </c>
      <c r="F84" s="27">
        <f t="shared" si="26"/>
        <v>663</v>
      </c>
      <c r="G84" s="28">
        <v>403</v>
      </c>
      <c r="H84" s="28">
        <v>260</v>
      </c>
      <c r="I84" s="31">
        <f t="shared" si="28"/>
        <v>1</v>
      </c>
      <c r="J84" s="35">
        <v>1</v>
      </c>
      <c r="K84" s="28">
        <v>0</v>
      </c>
    </row>
    <row r="85" spans="1:11" ht="18" customHeight="1" x14ac:dyDescent="0.2">
      <c r="A85" s="3" t="s">
        <v>10</v>
      </c>
      <c r="B85" t="s">
        <v>153</v>
      </c>
      <c r="C85" s="27">
        <f t="shared" si="34"/>
        <v>5323</v>
      </c>
      <c r="D85" s="27">
        <f t="shared" si="32"/>
        <v>2771</v>
      </c>
      <c r="E85" s="27">
        <f t="shared" si="33"/>
        <v>2552</v>
      </c>
      <c r="F85" s="27">
        <f t="shared" si="26"/>
        <v>5289</v>
      </c>
      <c r="G85" s="28">
        <v>2738</v>
      </c>
      <c r="H85" s="28">
        <v>2551</v>
      </c>
      <c r="I85" s="31">
        <f t="shared" si="28"/>
        <v>34</v>
      </c>
      <c r="J85" s="35">
        <v>33</v>
      </c>
      <c r="K85" s="28">
        <v>1</v>
      </c>
    </row>
    <row r="86" spans="1:11" ht="18" customHeight="1" x14ac:dyDescent="0.2">
      <c r="A86" s="3" t="s">
        <v>10</v>
      </c>
      <c r="B86" t="s">
        <v>154</v>
      </c>
      <c r="C86" s="27">
        <f t="shared" si="34"/>
        <v>512</v>
      </c>
      <c r="D86" s="27">
        <f t="shared" ref="D86:D95" si="35">G86+J86</f>
        <v>263</v>
      </c>
      <c r="E86" s="27">
        <f t="shared" ref="E86:E95" si="36">H86+K86</f>
        <v>249</v>
      </c>
      <c r="F86" s="27">
        <f t="shared" si="26"/>
        <v>512</v>
      </c>
      <c r="G86" s="28">
        <v>263</v>
      </c>
      <c r="H86" s="28">
        <v>249</v>
      </c>
      <c r="I86" s="31">
        <f t="shared" si="28"/>
        <v>0</v>
      </c>
      <c r="J86" s="35">
        <v>0</v>
      </c>
      <c r="K86" s="28">
        <v>0</v>
      </c>
    </row>
    <row r="87" spans="1:11" ht="18" customHeight="1" x14ac:dyDescent="0.2">
      <c r="A87" s="3" t="s">
        <v>10</v>
      </c>
      <c r="B87" t="s">
        <v>181</v>
      </c>
      <c r="C87" s="27">
        <f t="shared" si="34"/>
        <v>30</v>
      </c>
      <c r="D87" s="27">
        <f t="shared" si="35"/>
        <v>24</v>
      </c>
      <c r="E87" s="27">
        <f t="shared" si="36"/>
        <v>6</v>
      </c>
      <c r="F87" s="27">
        <f t="shared" si="26"/>
        <v>30</v>
      </c>
      <c r="G87" s="28">
        <v>24</v>
      </c>
      <c r="H87" s="28">
        <v>6</v>
      </c>
      <c r="I87" s="31">
        <f t="shared" si="28"/>
        <v>0</v>
      </c>
      <c r="J87" s="35">
        <v>0</v>
      </c>
      <c r="K87" s="28">
        <v>0</v>
      </c>
    </row>
    <row r="88" spans="1:11" ht="18" customHeight="1" x14ac:dyDescent="0.2">
      <c r="A88" s="3" t="s">
        <v>10</v>
      </c>
      <c r="B88" t="s">
        <v>155</v>
      </c>
      <c r="C88" s="27">
        <f t="shared" si="34"/>
        <v>770</v>
      </c>
      <c r="D88" s="27">
        <f t="shared" si="35"/>
        <v>588</v>
      </c>
      <c r="E88" s="27">
        <f t="shared" si="36"/>
        <v>182</v>
      </c>
      <c r="F88" s="27">
        <f t="shared" si="26"/>
        <v>768</v>
      </c>
      <c r="G88" s="28">
        <v>587</v>
      </c>
      <c r="H88" s="28">
        <v>181</v>
      </c>
      <c r="I88" s="31">
        <f t="shared" si="28"/>
        <v>2</v>
      </c>
      <c r="J88" s="35">
        <v>1</v>
      </c>
      <c r="K88" s="28">
        <v>1</v>
      </c>
    </row>
    <row r="89" spans="1:11" ht="18" customHeight="1" x14ac:dyDescent="0.2">
      <c r="A89" s="3" t="s">
        <v>10</v>
      </c>
      <c r="B89" t="s">
        <v>156</v>
      </c>
      <c r="C89" s="27">
        <f t="shared" si="34"/>
        <v>2032</v>
      </c>
      <c r="D89" s="27">
        <f t="shared" si="35"/>
        <v>1802</v>
      </c>
      <c r="E89" s="27">
        <f t="shared" si="36"/>
        <v>230</v>
      </c>
      <c r="F89" s="27">
        <f t="shared" si="26"/>
        <v>2030</v>
      </c>
      <c r="G89" s="28">
        <v>1800</v>
      </c>
      <c r="H89" s="28">
        <v>230</v>
      </c>
      <c r="I89" s="31">
        <f t="shared" si="28"/>
        <v>2</v>
      </c>
      <c r="J89" s="35">
        <v>2</v>
      </c>
      <c r="K89" s="28">
        <v>0</v>
      </c>
    </row>
    <row r="90" spans="1:11" ht="18" customHeight="1" x14ac:dyDescent="0.2">
      <c r="A90" s="3" t="s">
        <v>10</v>
      </c>
      <c r="B90" t="s">
        <v>157</v>
      </c>
      <c r="C90" s="27">
        <f t="shared" ref="C90:C95" si="37">SUM(D90:E90)</f>
        <v>10</v>
      </c>
      <c r="D90" s="27">
        <f t="shared" si="35"/>
        <v>5</v>
      </c>
      <c r="E90" s="27">
        <f t="shared" si="36"/>
        <v>5</v>
      </c>
      <c r="F90" s="27">
        <f t="shared" si="26"/>
        <v>10</v>
      </c>
      <c r="G90" s="28">
        <v>5</v>
      </c>
      <c r="H90" s="28">
        <v>5</v>
      </c>
      <c r="I90" s="31">
        <f t="shared" si="28"/>
        <v>0</v>
      </c>
      <c r="J90" s="35">
        <v>0</v>
      </c>
      <c r="K90" s="28">
        <v>0</v>
      </c>
    </row>
    <row r="91" spans="1:11" ht="18" customHeight="1" x14ac:dyDescent="0.2">
      <c r="B91" t="s">
        <v>158</v>
      </c>
      <c r="C91" s="27">
        <f t="shared" si="37"/>
        <v>84</v>
      </c>
      <c r="D91" s="27">
        <f t="shared" si="35"/>
        <v>55</v>
      </c>
      <c r="E91" s="27">
        <f t="shared" si="36"/>
        <v>29</v>
      </c>
      <c r="F91" s="27">
        <f t="shared" si="26"/>
        <v>83</v>
      </c>
      <c r="G91" s="28">
        <v>55</v>
      </c>
      <c r="H91" s="28">
        <v>28</v>
      </c>
      <c r="I91" s="31">
        <f t="shared" si="28"/>
        <v>1</v>
      </c>
      <c r="J91" s="35">
        <v>0</v>
      </c>
      <c r="K91" s="28">
        <v>1</v>
      </c>
    </row>
    <row r="92" spans="1:11" ht="18" customHeight="1" x14ac:dyDescent="0.2">
      <c r="B92" t="s">
        <v>159</v>
      </c>
      <c r="C92" s="27">
        <f t="shared" si="37"/>
        <v>574</v>
      </c>
      <c r="D92" s="27">
        <f t="shared" si="35"/>
        <v>271</v>
      </c>
      <c r="E92" s="27">
        <f t="shared" si="36"/>
        <v>303</v>
      </c>
      <c r="F92" s="27">
        <f>SUM(G92:H92)</f>
        <v>572</v>
      </c>
      <c r="G92" s="28">
        <v>269</v>
      </c>
      <c r="H92" s="28">
        <v>303</v>
      </c>
      <c r="I92" s="31">
        <f t="shared" si="28"/>
        <v>2</v>
      </c>
      <c r="J92" s="35">
        <v>2</v>
      </c>
      <c r="K92" s="28">
        <v>0</v>
      </c>
    </row>
    <row r="93" spans="1:11" ht="18" customHeight="1" x14ac:dyDescent="0.2">
      <c r="B93" t="s">
        <v>160</v>
      </c>
      <c r="C93" s="27">
        <f t="shared" si="37"/>
        <v>2176</v>
      </c>
      <c r="D93" s="27">
        <f t="shared" si="35"/>
        <v>998</v>
      </c>
      <c r="E93" s="27">
        <f t="shared" si="36"/>
        <v>1178</v>
      </c>
      <c r="F93" s="27">
        <f>SUM(G93:H93)</f>
        <v>2156</v>
      </c>
      <c r="G93" s="28">
        <v>981</v>
      </c>
      <c r="H93" s="28">
        <v>1175</v>
      </c>
      <c r="I93" s="31">
        <f t="shared" si="28"/>
        <v>20</v>
      </c>
      <c r="J93" s="35">
        <v>17</v>
      </c>
      <c r="K93" s="28">
        <v>3</v>
      </c>
    </row>
    <row r="94" spans="1:11" ht="18" customHeight="1" x14ac:dyDescent="0.2">
      <c r="B94" t="s">
        <v>161</v>
      </c>
      <c r="C94" s="27">
        <f t="shared" si="37"/>
        <v>2719</v>
      </c>
      <c r="D94" s="27">
        <f t="shared" si="35"/>
        <v>2575</v>
      </c>
      <c r="E94" s="27">
        <f t="shared" si="36"/>
        <v>144</v>
      </c>
      <c r="F94" s="27">
        <f>SUM(G94:H94)</f>
        <v>2718</v>
      </c>
      <c r="G94" s="28">
        <v>2574</v>
      </c>
      <c r="H94" s="28">
        <v>144</v>
      </c>
      <c r="I94" s="31">
        <f t="shared" si="28"/>
        <v>1</v>
      </c>
      <c r="J94" s="35">
        <v>1</v>
      </c>
      <c r="K94" s="28">
        <v>0</v>
      </c>
    </row>
    <row r="95" spans="1:11" ht="18" customHeight="1" x14ac:dyDescent="0.2">
      <c r="A95" s="3" t="s">
        <v>10</v>
      </c>
      <c r="B95" t="s">
        <v>162</v>
      </c>
      <c r="C95" s="27">
        <f t="shared" si="37"/>
        <v>5</v>
      </c>
      <c r="D95" s="27">
        <f t="shared" si="35"/>
        <v>5</v>
      </c>
      <c r="E95" s="27">
        <f t="shared" si="36"/>
        <v>0</v>
      </c>
      <c r="F95" s="27">
        <f t="shared" si="26"/>
        <v>5</v>
      </c>
      <c r="G95" s="28">
        <v>5</v>
      </c>
      <c r="H95" s="28">
        <v>0</v>
      </c>
      <c r="I95" s="31">
        <f t="shared" si="28"/>
        <v>0</v>
      </c>
      <c r="J95" s="37">
        <v>0</v>
      </c>
      <c r="K95" s="29">
        <v>0</v>
      </c>
    </row>
    <row r="96" spans="1:11" ht="20.100000000000001" customHeight="1" x14ac:dyDescent="0.2">
      <c r="A96" s="62" t="s">
        <v>16</v>
      </c>
      <c r="B96" s="63"/>
      <c r="C96" s="27">
        <f t="shared" ref="C96:K96" si="38">SUM(C97:C134)</f>
        <v>24313</v>
      </c>
      <c r="D96" s="27">
        <f t="shared" si="38"/>
        <v>22344</v>
      </c>
      <c r="E96" s="27">
        <f t="shared" si="38"/>
        <v>1969</v>
      </c>
      <c r="F96" s="27">
        <f t="shared" si="38"/>
        <v>24296</v>
      </c>
      <c r="G96" s="27">
        <f t="shared" si="38"/>
        <v>22333</v>
      </c>
      <c r="H96" s="27">
        <f t="shared" si="38"/>
        <v>1963</v>
      </c>
      <c r="I96" s="27">
        <f t="shared" si="38"/>
        <v>17</v>
      </c>
      <c r="J96" s="27">
        <f t="shared" si="38"/>
        <v>11</v>
      </c>
      <c r="K96" s="27">
        <f t="shared" si="38"/>
        <v>6</v>
      </c>
    </row>
    <row r="97" spans="1:11" ht="18" customHeight="1" x14ac:dyDescent="0.2">
      <c r="A97" s="3" t="s">
        <v>10</v>
      </c>
      <c r="B97" t="s">
        <v>88</v>
      </c>
      <c r="C97" s="27">
        <f>SUM(D97:E97)</f>
        <v>8</v>
      </c>
      <c r="D97" s="27">
        <f t="shared" ref="D97:D105" si="39">G97+J97</f>
        <v>7</v>
      </c>
      <c r="E97" s="27">
        <f t="shared" ref="E97:E105" si="40">H97+K97</f>
        <v>1</v>
      </c>
      <c r="F97" s="27">
        <f t="shared" ref="F97:F127" si="41">SUM(G97:H97)</f>
        <v>8</v>
      </c>
      <c r="G97" s="28">
        <v>7</v>
      </c>
      <c r="H97" s="28">
        <v>1</v>
      </c>
      <c r="I97" s="27">
        <f t="shared" ref="I97:I105" si="42">SUM(J97:K97)</f>
        <v>0</v>
      </c>
      <c r="J97" s="29">
        <v>0</v>
      </c>
      <c r="K97" s="29">
        <v>0</v>
      </c>
    </row>
    <row r="98" spans="1:11" ht="18" customHeight="1" x14ac:dyDescent="0.2">
      <c r="A98" s="3" t="s">
        <v>10</v>
      </c>
      <c r="B98" t="s">
        <v>89</v>
      </c>
      <c r="C98" s="27">
        <f>SUM(D98:E98)</f>
        <v>10</v>
      </c>
      <c r="D98" s="27">
        <f t="shared" si="39"/>
        <v>6</v>
      </c>
      <c r="E98" s="27">
        <f t="shared" si="40"/>
        <v>4</v>
      </c>
      <c r="F98" s="27">
        <f t="shared" si="41"/>
        <v>10</v>
      </c>
      <c r="G98" s="28">
        <v>6</v>
      </c>
      <c r="H98" s="29">
        <v>4</v>
      </c>
      <c r="I98" s="27">
        <f t="shared" si="42"/>
        <v>0</v>
      </c>
      <c r="J98" s="29">
        <v>0</v>
      </c>
      <c r="K98" s="29">
        <v>0</v>
      </c>
    </row>
    <row r="99" spans="1:11" ht="18" customHeight="1" x14ac:dyDescent="0.2">
      <c r="A99" s="3" t="s">
        <v>10</v>
      </c>
      <c r="B99" t="s">
        <v>90</v>
      </c>
      <c r="C99" s="27">
        <f t="shared" ref="C99:C134" si="43">SUM(D99:E99)</f>
        <v>5</v>
      </c>
      <c r="D99" s="27">
        <f t="shared" si="39"/>
        <v>5</v>
      </c>
      <c r="E99" s="27">
        <f t="shared" si="40"/>
        <v>0</v>
      </c>
      <c r="F99" s="27">
        <f t="shared" si="41"/>
        <v>5</v>
      </c>
      <c r="G99" s="28">
        <v>5</v>
      </c>
      <c r="H99" s="29">
        <v>0</v>
      </c>
      <c r="I99" s="27">
        <f t="shared" si="42"/>
        <v>0</v>
      </c>
      <c r="J99" s="29">
        <v>0</v>
      </c>
      <c r="K99" s="29">
        <v>0</v>
      </c>
    </row>
    <row r="100" spans="1:11" ht="18" customHeight="1" x14ac:dyDescent="0.2">
      <c r="A100" s="3" t="s">
        <v>10</v>
      </c>
      <c r="B100" t="s">
        <v>91</v>
      </c>
      <c r="C100" s="27">
        <f t="shared" si="43"/>
        <v>136</v>
      </c>
      <c r="D100" s="27">
        <f t="shared" si="39"/>
        <v>134</v>
      </c>
      <c r="E100" s="27">
        <f t="shared" si="40"/>
        <v>2</v>
      </c>
      <c r="F100" s="27">
        <f t="shared" si="41"/>
        <v>136</v>
      </c>
      <c r="G100" s="28">
        <v>134</v>
      </c>
      <c r="H100" s="29">
        <v>2</v>
      </c>
      <c r="I100" s="27">
        <f t="shared" si="42"/>
        <v>0</v>
      </c>
      <c r="J100" s="29">
        <v>0</v>
      </c>
      <c r="K100" s="29">
        <v>0</v>
      </c>
    </row>
    <row r="101" spans="1:11" ht="18" customHeight="1" x14ac:dyDescent="0.2">
      <c r="A101" s="3" t="s">
        <v>10</v>
      </c>
      <c r="B101" t="s">
        <v>92</v>
      </c>
      <c r="C101" s="27">
        <f t="shared" si="43"/>
        <v>1</v>
      </c>
      <c r="D101" s="27">
        <f t="shared" si="39"/>
        <v>0</v>
      </c>
      <c r="E101" s="27">
        <f t="shared" si="40"/>
        <v>1</v>
      </c>
      <c r="F101" s="27">
        <f t="shared" si="41"/>
        <v>1</v>
      </c>
      <c r="G101" s="28">
        <v>0</v>
      </c>
      <c r="H101" s="29">
        <v>1</v>
      </c>
      <c r="I101" s="27">
        <f t="shared" si="42"/>
        <v>0</v>
      </c>
      <c r="J101" s="29">
        <v>0</v>
      </c>
      <c r="K101" s="29">
        <v>0</v>
      </c>
    </row>
    <row r="102" spans="1:11" ht="18" customHeight="1" x14ac:dyDescent="0.2">
      <c r="A102" s="3" t="s">
        <v>10</v>
      </c>
      <c r="B102" t="s">
        <v>93</v>
      </c>
      <c r="C102" s="27">
        <f>SUM(D102:E102)</f>
        <v>1259</v>
      </c>
      <c r="D102" s="27">
        <f t="shared" si="39"/>
        <v>1071</v>
      </c>
      <c r="E102" s="27">
        <f t="shared" si="40"/>
        <v>188</v>
      </c>
      <c r="F102" s="27">
        <f>SUM(G102:H102)</f>
        <v>1256</v>
      </c>
      <c r="G102" s="28">
        <v>1070</v>
      </c>
      <c r="H102" s="29">
        <v>186</v>
      </c>
      <c r="I102" s="27">
        <f t="shared" si="42"/>
        <v>3</v>
      </c>
      <c r="J102" s="29">
        <v>1</v>
      </c>
      <c r="K102" s="29">
        <v>2</v>
      </c>
    </row>
    <row r="103" spans="1:11" ht="18" customHeight="1" x14ac:dyDescent="0.2">
      <c r="A103" s="3" t="s">
        <v>10</v>
      </c>
      <c r="B103" t="s">
        <v>94</v>
      </c>
      <c r="C103" s="27">
        <f>SUM(D103:E103)</f>
        <v>87</v>
      </c>
      <c r="D103" s="27">
        <f t="shared" si="39"/>
        <v>53</v>
      </c>
      <c r="E103" s="27">
        <f t="shared" si="40"/>
        <v>34</v>
      </c>
      <c r="F103" s="27">
        <f>SUM(G103:H103)</f>
        <v>87</v>
      </c>
      <c r="G103" s="28">
        <v>53</v>
      </c>
      <c r="H103" s="28">
        <v>34</v>
      </c>
      <c r="I103" s="27">
        <f t="shared" si="42"/>
        <v>0</v>
      </c>
      <c r="J103" s="29">
        <v>0</v>
      </c>
      <c r="K103" s="28">
        <v>0</v>
      </c>
    </row>
    <row r="104" spans="1:11" ht="18" customHeight="1" x14ac:dyDescent="0.2">
      <c r="A104" s="3" t="s">
        <v>10</v>
      </c>
      <c r="B104" t="s">
        <v>95</v>
      </c>
      <c r="C104" s="27">
        <f>SUM(D104:E104)</f>
        <v>20</v>
      </c>
      <c r="D104" s="27">
        <f t="shared" si="39"/>
        <v>15</v>
      </c>
      <c r="E104" s="27">
        <f t="shared" si="40"/>
        <v>5</v>
      </c>
      <c r="F104" s="27">
        <f>SUM(G104:H104)</f>
        <v>20</v>
      </c>
      <c r="G104" s="28">
        <v>15</v>
      </c>
      <c r="H104" s="28">
        <v>5</v>
      </c>
      <c r="I104" s="27">
        <f t="shared" si="42"/>
        <v>0</v>
      </c>
      <c r="J104" s="29">
        <v>0</v>
      </c>
      <c r="K104" s="28">
        <v>0</v>
      </c>
    </row>
    <row r="105" spans="1:11" ht="18" customHeight="1" x14ac:dyDescent="0.2">
      <c r="A105" s="3" t="s">
        <v>10</v>
      </c>
      <c r="B105" t="s">
        <v>177</v>
      </c>
      <c r="C105" s="27">
        <f>SUM(D105:E105)</f>
        <v>670</v>
      </c>
      <c r="D105" s="27">
        <f t="shared" si="39"/>
        <v>580</v>
      </c>
      <c r="E105" s="27">
        <f t="shared" si="40"/>
        <v>90</v>
      </c>
      <c r="F105" s="27">
        <f>SUM(G105:H105)</f>
        <v>670</v>
      </c>
      <c r="G105" s="28">
        <v>580</v>
      </c>
      <c r="H105" s="28">
        <v>90</v>
      </c>
      <c r="I105" s="27">
        <f t="shared" si="42"/>
        <v>0</v>
      </c>
      <c r="J105" s="29">
        <v>0</v>
      </c>
      <c r="K105" s="29">
        <v>0</v>
      </c>
    </row>
    <row r="106" spans="1:11" ht="18" customHeight="1" x14ac:dyDescent="0.2">
      <c r="A106" s="3" t="s">
        <v>24</v>
      </c>
      <c r="C106" s="27"/>
      <c r="D106" s="27"/>
      <c r="E106" s="27"/>
      <c r="F106" s="27"/>
      <c r="G106" s="28"/>
      <c r="H106" s="28"/>
      <c r="I106" s="27"/>
      <c r="J106" s="29"/>
      <c r="K106" s="28"/>
    </row>
    <row r="107" spans="1:11" ht="18" customHeight="1" x14ac:dyDescent="0.2">
      <c r="B107" t="s">
        <v>96</v>
      </c>
      <c r="C107" s="27">
        <f>SUM(D107:E107)</f>
        <v>1</v>
      </c>
      <c r="D107" s="27">
        <f>G107+J107</f>
        <v>1</v>
      </c>
      <c r="E107" s="27">
        <f>H107+K107</f>
        <v>0</v>
      </c>
      <c r="F107" s="27">
        <f>SUM(G107:H107)</f>
        <v>1</v>
      </c>
      <c r="G107" s="28">
        <v>1</v>
      </c>
      <c r="H107" s="28">
        <v>0</v>
      </c>
      <c r="I107" s="27">
        <f t="shared" ref="I107:I127" si="44">SUM(J107:K107)</f>
        <v>0</v>
      </c>
      <c r="J107" s="29">
        <v>0</v>
      </c>
      <c r="K107" s="29">
        <v>0</v>
      </c>
    </row>
    <row r="108" spans="1:11" ht="18" customHeight="1" x14ac:dyDescent="0.2">
      <c r="A108" s="3" t="s">
        <v>10</v>
      </c>
      <c r="B108" t="s">
        <v>97</v>
      </c>
      <c r="C108" s="27">
        <f t="shared" si="43"/>
        <v>11154</v>
      </c>
      <c r="D108" s="27">
        <f t="shared" ref="D108:D114" si="45">G108+J108</f>
        <v>10898</v>
      </c>
      <c r="E108" s="27">
        <f t="shared" ref="E108:E114" si="46">H108+K108</f>
        <v>256</v>
      </c>
      <c r="F108" s="27">
        <f t="shared" si="41"/>
        <v>11151</v>
      </c>
      <c r="G108" s="28">
        <v>10895</v>
      </c>
      <c r="H108" s="29">
        <v>256</v>
      </c>
      <c r="I108" s="27">
        <f t="shared" si="44"/>
        <v>3</v>
      </c>
      <c r="J108" s="29">
        <v>3</v>
      </c>
      <c r="K108" s="29">
        <v>0</v>
      </c>
    </row>
    <row r="109" spans="1:11" ht="18" customHeight="1" x14ac:dyDescent="0.2">
      <c r="A109" s="3" t="s">
        <v>10</v>
      </c>
      <c r="B109" t="s">
        <v>98</v>
      </c>
      <c r="C109" s="27">
        <f t="shared" si="43"/>
        <v>194</v>
      </c>
      <c r="D109" s="27">
        <f t="shared" si="45"/>
        <v>187</v>
      </c>
      <c r="E109" s="27">
        <f t="shared" si="46"/>
        <v>7</v>
      </c>
      <c r="F109" s="27">
        <f t="shared" si="41"/>
        <v>194</v>
      </c>
      <c r="G109" s="28">
        <v>187</v>
      </c>
      <c r="H109" s="28">
        <v>7</v>
      </c>
      <c r="I109" s="27">
        <f t="shared" si="44"/>
        <v>0</v>
      </c>
      <c r="J109" s="29">
        <v>0</v>
      </c>
      <c r="K109" s="28">
        <v>0</v>
      </c>
    </row>
    <row r="110" spans="1:11" ht="18" customHeight="1" x14ac:dyDescent="0.2">
      <c r="B110" t="s">
        <v>99</v>
      </c>
      <c r="C110" s="27">
        <f t="shared" si="43"/>
        <v>5938</v>
      </c>
      <c r="D110" s="27">
        <f t="shared" si="45"/>
        <v>5667</v>
      </c>
      <c r="E110" s="27">
        <f t="shared" si="46"/>
        <v>271</v>
      </c>
      <c r="F110" s="27">
        <f t="shared" si="41"/>
        <v>5931</v>
      </c>
      <c r="G110" s="28">
        <v>5664</v>
      </c>
      <c r="H110" s="28">
        <v>267</v>
      </c>
      <c r="I110" s="27">
        <f t="shared" si="44"/>
        <v>7</v>
      </c>
      <c r="J110" s="29">
        <v>3</v>
      </c>
      <c r="K110" s="28">
        <v>4</v>
      </c>
    </row>
    <row r="111" spans="1:11" ht="18" customHeight="1" x14ac:dyDescent="0.2">
      <c r="A111" s="3" t="s">
        <v>10</v>
      </c>
      <c r="B111" t="s">
        <v>100</v>
      </c>
      <c r="C111" s="27">
        <f t="shared" si="43"/>
        <v>1081</v>
      </c>
      <c r="D111" s="27">
        <f t="shared" si="45"/>
        <v>1029</v>
      </c>
      <c r="E111" s="27">
        <f t="shared" si="46"/>
        <v>52</v>
      </c>
      <c r="F111" s="27">
        <f t="shared" si="41"/>
        <v>1080</v>
      </c>
      <c r="G111" s="28">
        <v>1028</v>
      </c>
      <c r="H111" s="28">
        <v>52</v>
      </c>
      <c r="I111" s="27">
        <f t="shared" si="44"/>
        <v>1</v>
      </c>
      <c r="J111" s="29">
        <v>1</v>
      </c>
      <c r="K111" s="28">
        <v>0</v>
      </c>
    </row>
    <row r="112" spans="1:11" ht="18" customHeight="1" x14ac:dyDescent="0.2">
      <c r="A112" s="3" t="s">
        <v>10</v>
      </c>
      <c r="B112" t="s">
        <v>101</v>
      </c>
      <c r="C112" s="27">
        <f t="shared" si="43"/>
        <v>5</v>
      </c>
      <c r="D112" s="27">
        <f t="shared" si="45"/>
        <v>4</v>
      </c>
      <c r="E112" s="27">
        <f t="shared" si="46"/>
        <v>1</v>
      </c>
      <c r="F112" s="27">
        <f t="shared" si="41"/>
        <v>5</v>
      </c>
      <c r="G112" s="28">
        <v>4</v>
      </c>
      <c r="H112" s="29">
        <v>1</v>
      </c>
      <c r="I112" s="27">
        <f t="shared" si="44"/>
        <v>0</v>
      </c>
      <c r="J112" s="29">
        <v>0</v>
      </c>
      <c r="K112" s="29">
        <v>0</v>
      </c>
    </row>
    <row r="113" spans="1:11" ht="18" customHeight="1" x14ac:dyDescent="0.2">
      <c r="A113" s="3" t="s">
        <v>10</v>
      </c>
      <c r="B113" t="s">
        <v>102</v>
      </c>
      <c r="C113" s="27">
        <f t="shared" si="43"/>
        <v>14</v>
      </c>
      <c r="D113" s="27">
        <f t="shared" si="45"/>
        <v>6</v>
      </c>
      <c r="E113" s="27">
        <f t="shared" si="46"/>
        <v>8</v>
      </c>
      <c r="F113" s="27">
        <f t="shared" si="41"/>
        <v>14</v>
      </c>
      <c r="G113" s="28">
        <v>6</v>
      </c>
      <c r="H113" s="28">
        <v>8</v>
      </c>
      <c r="I113" s="27">
        <f t="shared" si="44"/>
        <v>0</v>
      </c>
      <c r="J113" s="29">
        <v>0</v>
      </c>
      <c r="K113" s="28">
        <v>0</v>
      </c>
    </row>
    <row r="114" spans="1:11" ht="18" customHeight="1" x14ac:dyDescent="0.2">
      <c r="A114" s="3" t="s">
        <v>10</v>
      </c>
      <c r="B114" t="s">
        <v>103</v>
      </c>
      <c r="C114" s="27">
        <f t="shared" si="43"/>
        <v>1649</v>
      </c>
      <c r="D114" s="27">
        <f t="shared" si="45"/>
        <v>878</v>
      </c>
      <c r="E114" s="27">
        <f t="shared" si="46"/>
        <v>771</v>
      </c>
      <c r="F114" s="27">
        <f t="shared" si="41"/>
        <v>1646</v>
      </c>
      <c r="G114" s="28">
        <v>875</v>
      </c>
      <c r="H114" s="28">
        <v>771</v>
      </c>
      <c r="I114" s="27">
        <f t="shared" si="44"/>
        <v>3</v>
      </c>
      <c r="J114" s="29">
        <v>3</v>
      </c>
      <c r="K114" s="29">
        <v>0</v>
      </c>
    </row>
    <row r="115" spans="1:11" ht="18" customHeight="1" x14ac:dyDescent="0.2">
      <c r="A115" s="3" t="s">
        <v>10</v>
      </c>
      <c r="B115" t="s">
        <v>104</v>
      </c>
      <c r="C115" s="27">
        <f t="shared" si="43"/>
        <v>178</v>
      </c>
      <c r="D115" s="27">
        <f t="shared" ref="D115:D127" si="47">G115+J115</f>
        <v>120</v>
      </c>
      <c r="E115" s="27">
        <f t="shared" ref="E115:E127" si="48">H115+K115</f>
        <v>58</v>
      </c>
      <c r="F115" s="27">
        <f t="shared" si="41"/>
        <v>178</v>
      </c>
      <c r="G115" s="28">
        <v>120</v>
      </c>
      <c r="H115" s="29">
        <v>58</v>
      </c>
      <c r="I115" s="27">
        <f t="shared" si="44"/>
        <v>0</v>
      </c>
      <c r="J115" s="29">
        <v>0</v>
      </c>
      <c r="K115" s="29">
        <v>0</v>
      </c>
    </row>
    <row r="116" spans="1:11" ht="18" customHeight="1" x14ac:dyDescent="0.2">
      <c r="A116" s="3" t="s">
        <v>10</v>
      </c>
      <c r="B116" t="s">
        <v>105</v>
      </c>
      <c r="C116" s="27">
        <f t="shared" si="43"/>
        <v>6</v>
      </c>
      <c r="D116" s="27">
        <f t="shared" si="47"/>
        <v>4</v>
      </c>
      <c r="E116" s="27">
        <f t="shared" si="48"/>
        <v>2</v>
      </c>
      <c r="F116" s="27">
        <f t="shared" si="41"/>
        <v>6</v>
      </c>
      <c r="G116" s="28">
        <v>4</v>
      </c>
      <c r="H116" s="28">
        <v>2</v>
      </c>
      <c r="I116" s="27">
        <f t="shared" si="44"/>
        <v>0</v>
      </c>
      <c r="J116" s="29">
        <v>0</v>
      </c>
      <c r="K116" s="29">
        <v>0</v>
      </c>
    </row>
    <row r="117" spans="1:11" ht="18" customHeight="1" x14ac:dyDescent="0.2">
      <c r="A117" s="3" t="s">
        <v>10</v>
      </c>
      <c r="B117" t="s">
        <v>106</v>
      </c>
      <c r="C117" s="27">
        <f t="shared" si="43"/>
        <v>6</v>
      </c>
      <c r="D117" s="27">
        <f t="shared" si="47"/>
        <v>3</v>
      </c>
      <c r="E117" s="27">
        <f t="shared" si="48"/>
        <v>3</v>
      </c>
      <c r="F117" s="27">
        <f t="shared" si="41"/>
        <v>6</v>
      </c>
      <c r="G117" s="28">
        <v>3</v>
      </c>
      <c r="H117" s="28">
        <v>3</v>
      </c>
      <c r="I117" s="27">
        <f t="shared" si="44"/>
        <v>0</v>
      </c>
      <c r="J117" s="29">
        <v>0</v>
      </c>
      <c r="K117" s="28">
        <v>0</v>
      </c>
    </row>
    <row r="118" spans="1:11" ht="18" customHeight="1" x14ac:dyDescent="0.2">
      <c r="A118" s="3" t="s">
        <v>10</v>
      </c>
      <c r="B118" t="s">
        <v>107</v>
      </c>
      <c r="C118" s="27">
        <f t="shared" si="43"/>
        <v>8</v>
      </c>
      <c r="D118" s="27">
        <f t="shared" si="47"/>
        <v>2</v>
      </c>
      <c r="E118" s="27">
        <f t="shared" si="48"/>
        <v>6</v>
      </c>
      <c r="F118" s="27">
        <f t="shared" si="41"/>
        <v>8</v>
      </c>
      <c r="G118" s="28">
        <v>2</v>
      </c>
      <c r="H118" s="28">
        <v>6</v>
      </c>
      <c r="I118" s="27">
        <f t="shared" si="44"/>
        <v>0</v>
      </c>
      <c r="J118" s="29">
        <v>0</v>
      </c>
      <c r="K118" s="28">
        <v>0</v>
      </c>
    </row>
    <row r="119" spans="1:11" ht="18" customHeight="1" x14ac:dyDescent="0.2">
      <c r="A119" s="3" t="s">
        <v>10</v>
      </c>
      <c r="B119" t="s">
        <v>108</v>
      </c>
      <c r="C119" s="27">
        <f t="shared" si="43"/>
        <v>6</v>
      </c>
      <c r="D119" s="27">
        <f t="shared" si="47"/>
        <v>5</v>
      </c>
      <c r="E119" s="27">
        <f t="shared" si="48"/>
        <v>1</v>
      </c>
      <c r="F119" s="27">
        <f t="shared" si="41"/>
        <v>6</v>
      </c>
      <c r="G119" s="28">
        <v>5</v>
      </c>
      <c r="H119" s="28">
        <v>1</v>
      </c>
      <c r="I119" s="27">
        <f t="shared" si="44"/>
        <v>0</v>
      </c>
      <c r="J119" s="29">
        <v>0</v>
      </c>
      <c r="K119" s="29">
        <v>0</v>
      </c>
    </row>
    <row r="120" spans="1:11" ht="18" customHeight="1" x14ac:dyDescent="0.2">
      <c r="B120" t="s">
        <v>109</v>
      </c>
      <c r="C120" s="27">
        <f t="shared" si="43"/>
        <v>82</v>
      </c>
      <c r="D120" s="27">
        <f t="shared" si="47"/>
        <v>71</v>
      </c>
      <c r="E120" s="27">
        <f t="shared" si="48"/>
        <v>11</v>
      </c>
      <c r="F120" s="27">
        <f t="shared" si="41"/>
        <v>82</v>
      </c>
      <c r="G120" s="28">
        <v>71</v>
      </c>
      <c r="H120" s="28">
        <v>11</v>
      </c>
      <c r="I120" s="27">
        <f t="shared" si="44"/>
        <v>0</v>
      </c>
      <c r="J120" s="29">
        <v>0</v>
      </c>
      <c r="K120" s="29">
        <v>0</v>
      </c>
    </row>
    <row r="121" spans="1:11" ht="18" customHeight="1" x14ac:dyDescent="0.2">
      <c r="A121" s="3" t="s">
        <v>10</v>
      </c>
      <c r="B121" t="s">
        <v>110</v>
      </c>
      <c r="C121" s="27">
        <f t="shared" si="43"/>
        <v>14</v>
      </c>
      <c r="D121" s="27">
        <f t="shared" si="47"/>
        <v>4</v>
      </c>
      <c r="E121" s="27">
        <f t="shared" si="48"/>
        <v>10</v>
      </c>
      <c r="F121" s="27">
        <f t="shared" si="41"/>
        <v>14</v>
      </c>
      <c r="G121" s="28">
        <v>4</v>
      </c>
      <c r="H121" s="28">
        <v>10</v>
      </c>
      <c r="I121" s="27">
        <f t="shared" si="44"/>
        <v>0</v>
      </c>
      <c r="J121" s="29">
        <v>0</v>
      </c>
      <c r="K121" s="29">
        <v>0</v>
      </c>
    </row>
    <row r="122" spans="1:11" ht="18" customHeight="1" x14ac:dyDescent="0.2">
      <c r="B122" t="s">
        <v>111</v>
      </c>
      <c r="C122" s="27">
        <f t="shared" si="43"/>
        <v>7</v>
      </c>
      <c r="D122" s="27">
        <f t="shared" si="47"/>
        <v>7</v>
      </c>
      <c r="E122" s="27">
        <f t="shared" si="48"/>
        <v>0</v>
      </c>
      <c r="F122" s="27">
        <f t="shared" si="41"/>
        <v>7</v>
      </c>
      <c r="G122" s="28">
        <v>7</v>
      </c>
      <c r="H122" s="28">
        <v>0</v>
      </c>
      <c r="I122" s="27">
        <f t="shared" si="44"/>
        <v>0</v>
      </c>
      <c r="J122" s="29">
        <v>0</v>
      </c>
      <c r="K122" s="29">
        <v>0</v>
      </c>
    </row>
    <row r="123" spans="1:11" ht="18" customHeight="1" x14ac:dyDescent="0.2">
      <c r="A123" s="3" t="s">
        <v>10</v>
      </c>
      <c r="B123" t="s">
        <v>112</v>
      </c>
      <c r="C123" s="27">
        <f t="shared" si="43"/>
        <v>3</v>
      </c>
      <c r="D123" s="27">
        <f t="shared" si="47"/>
        <v>3</v>
      </c>
      <c r="E123" s="27">
        <f t="shared" si="48"/>
        <v>0</v>
      </c>
      <c r="F123" s="27">
        <f t="shared" si="41"/>
        <v>3</v>
      </c>
      <c r="G123" s="28">
        <v>3</v>
      </c>
      <c r="H123" s="28">
        <v>0</v>
      </c>
      <c r="I123" s="27">
        <f t="shared" si="44"/>
        <v>0</v>
      </c>
      <c r="J123" s="29">
        <v>0</v>
      </c>
      <c r="K123" s="29">
        <v>0</v>
      </c>
    </row>
    <row r="124" spans="1:11" ht="18" customHeight="1" x14ac:dyDescent="0.2">
      <c r="A124" s="3" t="s">
        <v>10</v>
      </c>
      <c r="B124" t="s">
        <v>113</v>
      </c>
      <c r="C124" s="27">
        <f>SUM(D124:E124)</f>
        <v>66</v>
      </c>
      <c r="D124" s="27">
        <f t="shared" si="47"/>
        <v>63</v>
      </c>
      <c r="E124" s="27">
        <f t="shared" si="48"/>
        <v>3</v>
      </c>
      <c r="F124" s="27">
        <f t="shared" si="41"/>
        <v>66</v>
      </c>
      <c r="G124" s="28">
        <v>63</v>
      </c>
      <c r="H124" s="28">
        <v>3</v>
      </c>
      <c r="I124" s="27">
        <f t="shared" si="44"/>
        <v>0</v>
      </c>
      <c r="J124" s="29">
        <v>0</v>
      </c>
      <c r="K124" s="29">
        <v>0</v>
      </c>
    </row>
    <row r="125" spans="1:11" ht="18" customHeight="1" x14ac:dyDescent="0.2">
      <c r="A125" s="3" t="s">
        <v>10</v>
      </c>
      <c r="B125" t="s">
        <v>114</v>
      </c>
      <c r="C125" s="27">
        <f t="shared" si="43"/>
        <v>3</v>
      </c>
      <c r="D125" s="27">
        <f t="shared" si="47"/>
        <v>2</v>
      </c>
      <c r="E125" s="27">
        <f t="shared" si="48"/>
        <v>1</v>
      </c>
      <c r="F125" s="27">
        <f t="shared" si="41"/>
        <v>3</v>
      </c>
      <c r="G125" s="28">
        <v>2</v>
      </c>
      <c r="H125" s="28">
        <v>1</v>
      </c>
      <c r="I125" s="27">
        <f t="shared" si="44"/>
        <v>0</v>
      </c>
      <c r="J125" s="29">
        <v>0</v>
      </c>
      <c r="K125" s="29">
        <v>0</v>
      </c>
    </row>
    <row r="126" spans="1:11" ht="18" customHeight="1" x14ac:dyDescent="0.2">
      <c r="B126" t="s">
        <v>115</v>
      </c>
      <c r="C126" s="27">
        <f t="shared" si="43"/>
        <v>4</v>
      </c>
      <c r="D126" s="27">
        <f t="shared" si="47"/>
        <v>4</v>
      </c>
      <c r="E126" s="27">
        <f t="shared" si="48"/>
        <v>0</v>
      </c>
      <c r="F126" s="27">
        <f t="shared" si="41"/>
        <v>4</v>
      </c>
      <c r="G126" s="28">
        <v>4</v>
      </c>
      <c r="H126" s="29">
        <v>0</v>
      </c>
      <c r="I126" s="27">
        <f t="shared" si="44"/>
        <v>0</v>
      </c>
      <c r="J126" s="29">
        <v>0</v>
      </c>
      <c r="K126" s="29">
        <v>0</v>
      </c>
    </row>
    <row r="127" spans="1:11" ht="18" customHeight="1" x14ac:dyDescent="0.2">
      <c r="B127" t="s">
        <v>116</v>
      </c>
      <c r="C127" s="27">
        <f>SUM(D127:E127)</f>
        <v>37</v>
      </c>
      <c r="D127" s="27">
        <f t="shared" si="47"/>
        <v>28</v>
      </c>
      <c r="E127" s="27">
        <f t="shared" si="48"/>
        <v>9</v>
      </c>
      <c r="F127" s="27">
        <f t="shared" si="41"/>
        <v>37</v>
      </c>
      <c r="G127" s="28">
        <v>28</v>
      </c>
      <c r="H127" s="29">
        <v>9</v>
      </c>
      <c r="I127" s="27">
        <f t="shared" si="44"/>
        <v>0</v>
      </c>
      <c r="J127" s="29">
        <v>0</v>
      </c>
      <c r="K127" s="29">
        <v>0</v>
      </c>
    </row>
    <row r="128" spans="1:11" ht="20.100000000000001" customHeight="1" x14ac:dyDescent="0.2">
      <c r="A128" s="36"/>
      <c r="B128" t="s">
        <v>117</v>
      </c>
      <c r="C128" s="27">
        <f t="shared" si="43"/>
        <v>6</v>
      </c>
      <c r="D128" s="27">
        <f t="shared" ref="D128:D134" si="49">G128+J128</f>
        <v>6</v>
      </c>
      <c r="E128" s="27">
        <f t="shared" ref="E128:E134" si="50">H128+K128</f>
        <v>0</v>
      </c>
      <c r="F128" s="27">
        <f t="shared" ref="F128:F134" si="51">SUM(G128:H128)</f>
        <v>6</v>
      </c>
      <c r="G128" s="28">
        <v>6</v>
      </c>
      <c r="H128" s="28">
        <v>0</v>
      </c>
      <c r="I128" s="27">
        <f t="shared" ref="I128:I134" si="52">SUM(J128:K128)</f>
        <v>0</v>
      </c>
      <c r="J128" s="29">
        <v>0</v>
      </c>
      <c r="K128" s="29">
        <v>0</v>
      </c>
    </row>
    <row r="129" spans="1:11" ht="20.100000000000001" customHeight="1" x14ac:dyDescent="0.2">
      <c r="A129" s="36"/>
      <c r="B129" t="s">
        <v>118</v>
      </c>
      <c r="C129" s="27">
        <f t="shared" si="43"/>
        <v>179</v>
      </c>
      <c r="D129" s="27">
        <f t="shared" si="49"/>
        <v>175</v>
      </c>
      <c r="E129" s="27">
        <f t="shared" si="50"/>
        <v>4</v>
      </c>
      <c r="F129" s="27">
        <f t="shared" si="51"/>
        <v>179</v>
      </c>
      <c r="G129" s="28">
        <v>175</v>
      </c>
      <c r="H129" s="28">
        <v>4</v>
      </c>
      <c r="I129" s="27">
        <f t="shared" si="52"/>
        <v>0</v>
      </c>
      <c r="J129" s="29">
        <v>0</v>
      </c>
      <c r="K129" s="29">
        <v>0</v>
      </c>
    </row>
    <row r="130" spans="1:11" ht="20.100000000000001" customHeight="1" x14ac:dyDescent="0.2">
      <c r="A130" s="36"/>
      <c r="B130" t="s">
        <v>119</v>
      </c>
      <c r="C130" s="27">
        <f t="shared" si="43"/>
        <v>92</v>
      </c>
      <c r="D130" s="27">
        <f t="shared" si="49"/>
        <v>65</v>
      </c>
      <c r="E130" s="27">
        <f t="shared" si="50"/>
        <v>27</v>
      </c>
      <c r="F130" s="27">
        <f t="shared" si="51"/>
        <v>92</v>
      </c>
      <c r="G130" s="28">
        <v>65</v>
      </c>
      <c r="H130" s="28">
        <v>27</v>
      </c>
      <c r="I130" s="27">
        <f t="shared" si="52"/>
        <v>0</v>
      </c>
      <c r="J130" s="29">
        <v>0</v>
      </c>
      <c r="K130" s="29">
        <v>0</v>
      </c>
    </row>
    <row r="131" spans="1:11" ht="20.100000000000001" customHeight="1" x14ac:dyDescent="0.2">
      <c r="A131" s="36"/>
      <c r="B131" t="s">
        <v>120</v>
      </c>
      <c r="C131" s="27">
        <f t="shared" si="43"/>
        <v>528</v>
      </c>
      <c r="D131" s="27">
        <f t="shared" si="49"/>
        <v>482</v>
      </c>
      <c r="E131" s="27">
        <f t="shared" si="50"/>
        <v>46</v>
      </c>
      <c r="F131" s="27">
        <f t="shared" si="51"/>
        <v>528</v>
      </c>
      <c r="G131" s="28">
        <v>482</v>
      </c>
      <c r="H131" s="28">
        <v>46</v>
      </c>
      <c r="I131" s="27">
        <f t="shared" si="52"/>
        <v>0</v>
      </c>
      <c r="J131" s="29">
        <v>0</v>
      </c>
      <c r="K131" s="29">
        <v>0</v>
      </c>
    </row>
    <row r="132" spans="1:11" ht="18" customHeight="1" x14ac:dyDescent="0.2">
      <c r="A132" s="3" t="s">
        <v>10</v>
      </c>
      <c r="B132" t="s">
        <v>178</v>
      </c>
      <c r="C132" s="27">
        <f>SUM(D132:E132)</f>
        <v>695</v>
      </c>
      <c r="D132" s="27">
        <f t="shared" si="49"/>
        <v>607</v>
      </c>
      <c r="E132" s="27">
        <f t="shared" si="50"/>
        <v>88</v>
      </c>
      <c r="F132" s="27">
        <f t="shared" si="51"/>
        <v>695</v>
      </c>
      <c r="G132" s="28">
        <v>607</v>
      </c>
      <c r="H132" s="28">
        <v>88</v>
      </c>
      <c r="I132" s="27">
        <f t="shared" si="52"/>
        <v>0</v>
      </c>
      <c r="J132" s="29">
        <v>0</v>
      </c>
      <c r="K132" s="29">
        <v>0</v>
      </c>
    </row>
    <row r="133" spans="1:11" ht="18" customHeight="1" x14ac:dyDescent="0.2">
      <c r="A133" s="3" t="s">
        <v>10</v>
      </c>
      <c r="B133" t="s">
        <v>121</v>
      </c>
      <c r="C133" s="27">
        <f>SUM(D133:E133)</f>
        <v>1</v>
      </c>
      <c r="D133" s="27">
        <f t="shared" si="49"/>
        <v>1</v>
      </c>
      <c r="E133" s="27">
        <f t="shared" si="50"/>
        <v>0</v>
      </c>
      <c r="F133" s="27">
        <f t="shared" si="51"/>
        <v>1</v>
      </c>
      <c r="G133" s="28">
        <v>1</v>
      </c>
      <c r="H133" s="29">
        <v>0</v>
      </c>
      <c r="I133" s="27">
        <f t="shared" si="52"/>
        <v>0</v>
      </c>
      <c r="J133" s="29">
        <v>0</v>
      </c>
      <c r="K133" s="29">
        <v>0</v>
      </c>
    </row>
    <row r="134" spans="1:11" ht="18" customHeight="1" x14ac:dyDescent="0.2">
      <c r="A134" s="3" t="s">
        <v>10</v>
      </c>
      <c r="B134" t="s">
        <v>122</v>
      </c>
      <c r="C134" s="27">
        <f t="shared" si="43"/>
        <v>160</v>
      </c>
      <c r="D134" s="27">
        <f t="shared" si="49"/>
        <v>151</v>
      </c>
      <c r="E134" s="27">
        <f t="shared" si="50"/>
        <v>9</v>
      </c>
      <c r="F134" s="27">
        <f t="shared" si="51"/>
        <v>160</v>
      </c>
      <c r="G134" s="28">
        <v>151</v>
      </c>
      <c r="H134" s="28">
        <v>9</v>
      </c>
      <c r="I134" s="27">
        <f t="shared" si="52"/>
        <v>0</v>
      </c>
      <c r="J134" s="29">
        <v>0</v>
      </c>
      <c r="K134" s="29">
        <v>0</v>
      </c>
    </row>
    <row r="135" spans="1:11" ht="20.100000000000001" customHeight="1" x14ac:dyDescent="0.2">
      <c r="A135" s="62" t="s">
        <v>11</v>
      </c>
      <c r="B135" s="63"/>
      <c r="C135" s="27">
        <f>SUM(C136:C171)</f>
        <v>1334</v>
      </c>
      <c r="D135" s="27">
        <f>SUM(D136:D171)</f>
        <v>1065</v>
      </c>
      <c r="E135" s="27">
        <f>SUM(E136:E171)</f>
        <v>269</v>
      </c>
      <c r="F135" s="27">
        <f>SUM(F136:F171,)</f>
        <v>1331</v>
      </c>
      <c r="G135" s="27">
        <f>SUM(G136:G171,)</f>
        <v>1062</v>
      </c>
      <c r="H135" s="27">
        <f>SUM(H136:H171,)</f>
        <v>269</v>
      </c>
      <c r="I135" s="27">
        <f>SUM(I136:I171)</f>
        <v>3</v>
      </c>
      <c r="J135" s="27">
        <f>SUM(J136:J171,)</f>
        <v>3</v>
      </c>
      <c r="K135" s="27">
        <f>SUM(K136:K171,)</f>
        <v>0</v>
      </c>
    </row>
    <row r="136" spans="1:11" ht="18" customHeight="1" x14ac:dyDescent="0.2">
      <c r="A136" s="3" t="s">
        <v>10</v>
      </c>
      <c r="B136" t="s">
        <v>28</v>
      </c>
      <c r="C136" s="31">
        <f t="shared" ref="C136:C144" si="53">SUM(D136:E136)</f>
        <v>15</v>
      </c>
      <c r="D136" s="27">
        <f>G136+J136</f>
        <v>7</v>
      </c>
      <c r="E136" s="27">
        <f>H136+K136</f>
        <v>8</v>
      </c>
      <c r="F136" s="31">
        <f t="shared" ref="F136:F144" si="54">SUM(G136:H136)</f>
        <v>15</v>
      </c>
      <c r="G136" s="32">
        <v>7</v>
      </c>
      <c r="H136" s="32">
        <v>8</v>
      </c>
      <c r="I136" s="27">
        <f>SUM(J136:K136)</f>
        <v>0</v>
      </c>
      <c r="J136" s="29">
        <v>0</v>
      </c>
      <c r="K136" s="29">
        <v>0</v>
      </c>
    </row>
    <row r="137" spans="1:11" ht="18" customHeight="1" x14ac:dyDescent="0.2">
      <c r="A137" s="3" t="s">
        <v>10</v>
      </c>
      <c r="B137" t="s">
        <v>29</v>
      </c>
      <c r="C137" s="31">
        <f t="shared" si="53"/>
        <v>15</v>
      </c>
      <c r="D137" s="27">
        <f t="shared" ref="D137:D148" si="55">G137+J137</f>
        <v>12</v>
      </c>
      <c r="E137" s="27">
        <f t="shared" ref="E137:E148" si="56">H137+K137</f>
        <v>3</v>
      </c>
      <c r="F137" s="31">
        <f t="shared" si="54"/>
        <v>15</v>
      </c>
      <c r="G137" s="32">
        <v>12</v>
      </c>
      <c r="H137" s="29">
        <v>3</v>
      </c>
      <c r="I137" s="27">
        <f t="shared" ref="I137:I144" si="57">SUM(J137:K137)</f>
        <v>0</v>
      </c>
      <c r="J137" s="29">
        <v>0</v>
      </c>
      <c r="K137" s="29">
        <v>0</v>
      </c>
    </row>
    <row r="138" spans="1:11" ht="18" customHeight="1" x14ac:dyDescent="0.2">
      <c r="B138" t="s">
        <v>186</v>
      </c>
      <c r="C138" s="31">
        <f t="shared" si="53"/>
        <v>4</v>
      </c>
      <c r="D138" s="27">
        <f t="shared" si="55"/>
        <v>3</v>
      </c>
      <c r="E138" s="27">
        <f t="shared" si="56"/>
        <v>1</v>
      </c>
      <c r="F138" s="31">
        <f t="shared" si="54"/>
        <v>4</v>
      </c>
      <c r="G138" s="28">
        <v>3</v>
      </c>
      <c r="H138" s="29">
        <v>1</v>
      </c>
      <c r="I138" s="27">
        <f t="shared" si="57"/>
        <v>0</v>
      </c>
      <c r="J138" s="29">
        <v>0</v>
      </c>
      <c r="K138" s="29">
        <v>0</v>
      </c>
    </row>
    <row r="139" spans="1:11" ht="18" customHeight="1" x14ac:dyDescent="0.2">
      <c r="A139" s="3" t="s">
        <v>10</v>
      </c>
      <c r="B139" t="s">
        <v>30</v>
      </c>
      <c r="C139" s="31">
        <f t="shared" si="53"/>
        <v>8</v>
      </c>
      <c r="D139" s="27">
        <f t="shared" si="55"/>
        <v>4</v>
      </c>
      <c r="E139" s="27">
        <f t="shared" si="56"/>
        <v>4</v>
      </c>
      <c r="F139" s="31">
        <f t="shared" si="54"/>
        <v>8</v>
      </c>
      <c r="G139" s="29">
        <v>4</v>
      </c>
      <c r="H139" s="32">
        <v>4</v>
      </c>
      <c r="I139" s="27">
        <f t="shared" si="57"/>
        <v>0</v>
      </c>
      <c r="J139" s="29">
        <v>0</v>
      </c>
      <c r="K139" s="29">
        <v>0</v>
      </c>
    </row>
    <row r="140" spans="1:11" ht="18" customHeight="1" x14ac:dyDescent="0.2">
      <c r="A140" s="3" t="s">
        <v>10</v>
      </c>
      <c r="B140" t="s">
        <v>31</v>
      </c>
      <c r="C140" s="31">
        <f t="shared" si="53"/>
        <v>1</v>
      </c>
      <c r="D140" s="27">
        <f t="shared" si="55"/>
        <v>0</v>
      </c>
      <c r="E140" s="27">
        <f t="shared" si="56"/>
        <v>1</v>
      </c>
      <c r="F140" s="31">
        <f t="shared" si="54"/>
        <v>1</v>
      </c>
      <c r="G140" s="32">
        <v>0</v>
      </c>
      <c r="H140" s="32">
        <v>1</v>
      </c>
      <c r="I140" s="27">
        <f t="shared" si="57"/>
        <v>0</v>
      </c>
      <c r="J140" s="29">
        <v>0</v>
      </c>
      <c r="K140" s="29">
        <v>0</v>
      </c>
    </row>
    <row r="141" spans="1:11" ht="18" customHeight="1" x14ac:dyDescent="0.2">
      <c r="A141" s="3" t="s">
        <v>10</v>
      </c>
      <c r="B141" t="s">
        <v>32</v>
      </c>
      <c r="C141" s="31">
        <f t="shared" si="53"/>
        <v>40</v>
      </c>
      <c r="D141" s="27">
        <f t="shared" si="55"/>
        <v>40</v>
      </c>
      <c r="E141" s="27">
        <f t="shared" si="56"/>
        <v>0</v>
      </c>
      <c r="F141" s="31">
        <f t="shared" si="54"/>
        <v>38</v>
      </c>
      <c r="G141" s="32">
        <v>38</v>
      </c>
      <c r="H141" s="32">
        <v>0</v>
      </c>
      <c r="I141" s="27">
        <f t="shared" si="57"/>
        <v>2</v>
      </c>
      <c r="J141" s="29">
        <v>2</v>
      </c>
      <c r="K141" s="29">
        <v>0</v>
      </c>
    </row>
    <row r="142" spans="1:11" ht="18" customHeight="1" x14ac:dyDescent="0.2">
      <c r="B142" t="s">
        <v>33</v>
      </c>
      <c r="C142" s="31">
        <f t="shared" si="53"/>
        <v>7</v>
      </c>
      <c r="D142" s="27">
        <f t="shared" si="55"/>
        <v>6</v>
      </c>
      <c r="E142" s="27">
        <f t="shared" si="56"/>
        <v>1</v>
      </c>
      <c r="F142" s="31">
        <f t="shared" si="54"/>
        <v>7</v>
      </c>
      <c r="G142" s="32">
        <v>6</v>
      </c>
      <c r="H142" s="28">
        <v>1</v>
      </c>
      <c r="I142" s="27">
        <f t="shared" si="57"/>
        <v>0</v>
      </c>
      <c r="J142" s="29">
        <v>0</v>
      </c>
      <c r="K142" s="29">
        <v>0</v>
      </c>
    </row>
    <row r="143" spans="1:11" ht="18" customHeight="1" x14ac:dyDescent="0.2">
      <c r="A143" s="3" t="s">
        <v>10</v>
      </c>
      <c r="B143" t="s">
        <v>34</v>
      </c>
      <c r="C143" s="31">
        <f t="shared" si="53"/>
        <v>1</v>
      </c>
      <c r="D143" s="27">
        <f t="shared" si="55"/>
        <v>1</v>
      </c>
      <c r="E143" s="27">
        <f t="shared" si="56"/>
        <v>0</v>
      </c>
      <c r="F143" s="31">
        <f t="shared" si="54"/>
        <v>1</v>
      </c>
      <c r="G143" s="32">
        <v>1</v>
      </c>
      <c r="H143" s="32">
        <v>0</v>
      </c>
      <c r="I143" s="27">
        <f t="shared" si="57"/>
        <v>0</v>
      </c>
      <c r="J143" s="29">
        <v>0</v>
      </c>
      <c r="K143" s="29">
        <v>0</v>
      </c>
    </row>
    <row r="144" spans="1:11" ht="18" customHeight="1" x14ac:dyDescent="0.2">
      <c r="A144" s="3" t="s">
        <v>10</v>
      </c>
      <c r="B144" s="3" t="s">
        <v>169</v>
      </c>
      <c r="C144" s="31">
        <f t="shared" si="53"/>
        <v>5</v>
      </c>
      <c r="D144" s="27">
        <f t="shared" si="55"/>
        <v>3</v>
      </c>
      <c r="E144" s="27">
        <f t="shared" si="56"/>
        <v>2</v>
      </c>
      <c r="F144" s="31">
        <f t="shared" si="54"/>
        <v>5</v>
      </c>
      <c r="G144" s="32">
        <v>3</v>
      </c>
      <c r="H144" s="32">
        <v>2</v>
      </c>
      <c r="I144" s="27">
        <f t="shared" si="57"/>
        <v>0</v>
      </c>
      <c r="J144" s="29">
        <v>0</v>
      </c>
      <c r="K144" s="29">
        <v>0</v>
      </c>
    </row>
    <row r="145" spans="1:11" ht="18" customHeight="1" x14ac:dyDescent="0.2">
      <c r="A145" s="3" t="s">
        <v>10</v>
      </c>
      <c r="B145" t="s">
        <v>35</v>
      </c>
      <c r="C145" s="31">
        <f t="shared" ref="C145:C171" si="58">SUM(D145:E145)</f>
        <v>47</v>
      </c>
      <c r="D145" s="27">
        <f t="shared" si="55"/>
        <v>46</v>
      </c>
      <c r="E145" s="27">
        <f t="shared" si="56"/>
        <v>1</v>
      </c>
      <c r="F145" s="31">
        <f t="shared" ref="F145:F153" si="59">SUM(G145:H145)</f>
        <v>47</v>
      </c>
      <c r="G145" s="32">
        <v>46</v>
      </c>
      <c r="H145" s="32">
        <v>1</v>
      </c>
      <c r="I145" s="30">
        <f>SUM(J145:K145)</f>
        <v>0</v>
      </c>
      <c r="J145" s="29">
        <v>0</v>
      </c>
      <c r="K145" s="29">
        <v>0</v>
      </c>
    </row>
    <row r="146" spans="1:11" ht="18" customHeight="1" x14ac:dyDescent="0.2">
      <c r="B146" t="s">
        <v>36</v>
      </c>
      <c r="C146" s="31">
        <f t="shared" si="58"/>
        <v>2</v>
      </c>
      <c r="D146" s="27">
        <f t="shared" si="55"/>
        <v>1</v>
      </c>
      <c r="E146" s="27">
        <f t="shared" si="56"/>
        <v>1</v>
      </c>
      <c r="F146" s="31">
        <f t="shared" si="59"/>
        <v>2</v>
      </c>
      <c r="G146" s="32">
        <v>1</v>
      </c>
      <c r="H146" s="28">
        <v>1</v>
      </c>
      <c r="I146" s="30">
        <f t="shared" ref="I146:I152" si="60">SUM(J146:K146)</f>
        <v>0</v>
      </c>
      <c r="J146" s="29">
        <v>0</v>
      </c>
      <c r="K146" s="29">
        <v>0</v>
      </c>
    </row>
    <row r="147" spans="1:11" ht="18" customHeight="1" x14ac:dyDescent="0.2">
      <c r="B147" t="s">
        <v>37</v>
      </c>
      <c r="C147" s="31">
        <f t="shared" si="58"/>
        <v>63</v>
      </c>
      <c r="D147" s="27">
        <f t="shared" si="55"/>
        <v>62</v>
      </c>
      <c r="E147" s="27">
        <f t="shared" si="56"/>
        <v>1</v>
      </c>
      <c r="F147" s="31">
        <f t="shared" si="59"/>
        <v>63</v>
      </c>
      <c r="G147" s="32">
        <v>62</v>
      </c>
      <c r="H147" s="28">
        <v>1</v>
      </c>
      <c r="I147" s="30">
        <f t="shared" si="60"/>
        <v>0</v>
      </c>
      <c r="J147" s="29">
        <v>0</v>
      </c>
      <c r="K147" s="29">
        <v>0</v>
      </c>
    </row>
    <row r="148" spans="1:11" ht="18" customHeight="1" x14ac:dyDescent="0.2">
      <c r="A148" s="3" t="s">
        <v>10</v>
      </c>
      <c r="B148" t="s">
        <v>38</v>
      </c>
      <c r="C148" s="31">
        <f t="shared" si="58"/>
        <v>29</v>
      </c>
      <c r="D148" s="27">
        <f t="shared" si="55"/>
        <v>20</v>
      </c>
      <c r="E148" s="27">
        <f t="shared" si="56"/>
        <v>9</v>
      </c>
      <c r="F148" s="31">
        <f t="shared" si="59"/>
        <v>29</v>
      </c>
      <c r="G148" s="32">
        <v>20</v>
      </c>
      <c r="H148" s="29">
        <v>9</v>
      </c>
      <c r="I148" s="30">
        <f t="shared" si="60"/>
        <v>0</v>
      </c>
      <c r="J148" s="29">
        <v>0</v>
      </c>
      <c r="K148" s="29">
        <v>0</v>
      </c>
    </row>
    <row r="149" spans="1:11" ht="18" customHeight="1" x14ac:dyDescent="0.2">
      <c r="A149" s="3" t="s">
        <v>10</v>
      </c>
      <c r="B149" t="s">
        <v>39</v>
      </c>
      <c r="C149" s="31">
        <f t="shared" si="58"/>
        <v>3</v>
      </c>
      <c r="D149" s="27">
        <f>G149+J149</f>
        <v>3</v>
      </c>
      <c r="E149" s="27">
        <f>H149+K149</f>
        <v>0</v>
      </c>
      <c r="F149" s="31">
        <f t="shared" si="59"/>
        <v>3</v>
      </c>
      <c r="G149" s="32">
        <v>3</v>
      </c>
      <c r="H149" s="29">
        <v>0</v>
      </c>
      <c r="I149" s="30">
        <f t="shared" si="60"/>
        <v>0</v>
      </c>
      <c r="J149" s="29">
        <v>0</v>
      </c>
      <c r="K149" s="29">
        <v>0</v>
      </c>
    </row>
    <row r="150" spans="1:11" ht="18" customHeight="1" x14ac:dyDescent="0.2">
      <c r="A150" s="3" t="s">
        <v>10</v>
      </c>
      <c r="B150" t="s">
        <v>40</v>
      </c>
      <c r="C150" s="31">
        <f t="shared" si="58"/>
        <v>2</v>
      </c>
      <c r="D150" s="27">
        <f t="shared" ref="D150:D171" si="61">G150+J150</f>
        <v>1</v>
      </c>
      <c r="E150" s="27">
        <f t="shared" ref="E150:E171" si="62">H150+K150</f>
        <v>1</v>
      </c>
      <c r="F150" s="31">
        <f t="shared" si="59"/>
        <v>2</v>
      </c>
      <c r="G150" s="32">
        <v>1</v>
      </c>
      <c r="H150" s="32">
        <v>1</v>
      </c>
      <c r="I150" s="30">
        <f t="shared" si="60"/>
        <v>0</v>
      </c>
      <c r="J150" s="29">
        <v>0</v>
      </c>
      <c r="K150" s="29">
        <v>0</v>
      </c>
    </row>
    <row r="151" spans="1:11" ht="18" customHeight="1" x14ac:dyDescent="0.2">
      <c r="A151" s="3" t="s">
        <v>10</v>
      </c>
      <c r="B151" t="s">
        <v>41</v>
      </c>
      <c r="C151" s="31">
        <f>SUM(D151:E151)</f>
        <v>43</v>
      </c>
      <c r="D151" s="27">
        <f>G151+J151</f>
        <v>22</v>
      </c>
      <c r="E151" s="27">
        <f>H151+K151</f>
        <v>21</v>
      </c>
      <c r="F151" s="31">
        <f>SUM(G151:H151)</f>
        <v>43</v>
      </c>
      <c r="G151" s="32">
        <v>22</v>
      </c>
      <c r="H151" s="29">
        <v>21</v>
      </c>
      <c r="I151" s="30">
        <f t="shared" si="60"/>
        <v>0</v>
      </c>
      <c r="J151" s="29">
        <v>0</v>
      </c>
      <c r="K151" s="29">
        <v>0</v>
      </c>
    </row>
    <row r="152" spans="1:11" ht="18" customHeight="1" x14ac:dyDescent="0.2">
      <c r="B152" t="s">
        <v>42</v>
      </c>
      <c r="C152" s="31">
        <f t="shared" si="58"/>
        <v>13</v>
      </c>
      <c r="D152" s="27">
        <f t="shared" si="61"/>
        <v>9</v>
      </c>
      <c r="E152" s="27">
        <f t="shared" si="62"/>
        <v>4</v>
      </c>
      <c r="F152" s="31">
        <f t="shared" si="59"/>
        <v>13</v>
      </c>
      <c r="G152" s="32">
        <v>9</v>
      </c>
      <c r="H152" s="32">
        <v>4</v>
      </c>
      <c r="I152" s="30">
        <f t="shared" si="60"/>
        <v>0</v>
      </c>
      <c r="J152" s="29">
        <v>0</v>
      </c>
      <c r="K152" s="29">
        <v>0</v>
      </c>
    </row>
    <row r="153" spans="1:11" ht="18" customHeight="1" x14ac:dyDescent="0.2">
      <c r="B153" t="s">
        <v>43</v>
      </c>
      <c r="C153" s="31">
        <f t="shared" si="58"/>
        <v>2</v>
      </c>
      <c r="D153" s="27">
        <f t="shared" si="61"/>
        <v>2</v>
      </c>
      <c r="E153" s="27">
        <f t="shared" si="62"/>
        <v>0</v>
      </c>
      <c r="F153" s="31">
        <f t="shared" si="59"/>
        <v>2</v>
      </c>
      <c r="G153" s="32">
        <v>2</v>
      </c>
      <c r="H153" s="29">
        <v>0</v>
      </c>
      <c r="I153" s="30">
        <f t="shared" ref="I153:I171" si="63">SUM(J153:K153)</f>
        <v>0</v>
      </c>
      <c r="J153" s="29">
        <v>0</v>
      </c>
      <c r="K153" s="29">
        <v>0</v>
      </c>
    </row>
    <row r="154" spans="1:11" ht="18" customHeight="1" x14ac:dyDescent="0.2">
      <c r="A154" s="3" t="s">
        <v>10</v>
      </c>
      <c r="B154" t="s">
        <v>44</v>
      </c>
      <c r="C154" s="31">
        <f>SUM(D154:E154)</f>
        <v>10</v>
      </c>
      <c r="D154" s="27">
        <f>G154+J154</f>
        <v>10</v>
      </c>
      <c r="E154" s="27">
        <f>H154+K154</f>
        <v>0</v>
      </c>
      <c r="F154" s="31">
        <f>SUM(G154:H154)</f>
        <v>10</v>
      </c>
      <c r="G154" s="29">
        <v>10</v>
      </c>
      <c r="H154" s="32">
        <v>0</v>
      </c>
      <c r="I154" s="27">
        <f>SUM(J154:K154)</f>
        <v>0</v>
      </c>
      <c r="J154" s="29">
        <v>0</v>
      </c>
      <c r="K154" s="29">
        <v>0</v>
      </c>
    </row>
    <row r="155" spans="1:11" ht="20.100000000000001" customHeight="1" x14ac:dyDescent="0.2">
      <c r="A155" s="62" t="s">
        <v>25</v>
      </c>
      <c r="B155" s="63"/>
      <c r="C155" s="31"/>
      <c r="D155" s="27"/>
      <c r="E155" s="27"/>
      <c r="F155" s="31"/>
      <c r="G155" s="32"/>
      <c r="H155" s="29"/>
      <c r="I155" s="30"/>
      <c r="J155" s="29"/>
      <c r="K155" s="29"/>
    </row>
    <row r="156" spans="1:11" ht="18" customHeight="1" x14ac:dyDescent="0.2">
      <c r="B156" t="s">
        <v>45</v>
      </c>
      <c r="C156" s="31">
        <f>SUM(D156:E156)</f>
        <v>38</v>
      </c>
      <c r="D156" s="27">
        <f t="shared" si="61"/>
        <v>16</v>
      </c>
      <c r="E156" s="27">
        <f t="shared" si="62"/>
        <v>22</v>
      </c>
      <c r="F156" s="31">
        <f>SUM(G156:H156)</f>
        <v>38</v>
      </c>
      <c r="G156" s="29">
        <v>16</v>
      </c>
      <c r="H156" s="32">
        <v>22</v>
      </c>
      <c r="I156" s="27">
        <f t="shared" si="63"/>
        <v>0</v>
      </c>
      <c r="J156" s="29">
        <v>0</v>
      </c>
      <c r="K156" s="29">
        <v>0</v>
      </c>
    </row>
    <row r="157" spans="1:11" ht="18" customHeight="1" x14ac:dyDescent="0.2">
      <c r="A157" s="3" t="s">
        <v>10</v>
      </c>
      <c r="B157" t="s">
        <v>46</v>
      </c>
      <c r="C157" s="31">
        <f>SUM(D157:E157)</f>
        <v>17</v>
      </c>
      <c r="D157" s="27">
        <f>G157+J157</f>
        <v>13</v>
      </c>
      <c r="E157" s="27">
        <f>H157+K157</f>
        <v>4</v>
      </c>
      <c r="F157" s="31">
        <f>SUM(G157:H157)</f>
        <v>17</v>
      </c>
      <c r="G157" s="32">
        <v>13</v>
      </c>
      <c r="H157" s="29">
        <v>4</v>
      </c>
      <c r="I157" s="27">
        <f>SUM(J157:K157)</f>
        <v>0</v>
      </c>
      <c r="J157" s="29">
        <v>0</v>
      </c>
      <c r="K157" s="29">
        <v>0</v>
      </c>
    </row>
    <row r="158" spans="1:11" ht="18" customHeight="1" x14ac:dyDescent="0.2">
      <c r="A158" s="3" t="s">
        <v>10</v>
      </c>
      <c r="B158" s="3" t="s">
        <v>182</v>
      </c>
      <c r="C158" s="31">
        <f>SUM(D158:E158)</f>
        <v>42</v>
      </c>
      <c r="D158" s="27">
        <f>G158+J158</f>
        <v>41</v>
      </c>
      <c r="E158" s="27">
        <f>H158+K158</f>
        <v>1</v>
      </c>
      <c r="F158" s="31">
        <f>SUM(G158:H158)</f>
        <v>42</v>
      </c>
      <c r="G158" s="32">
        <v>41</v>
      </c>
      <c r="H158" s="32">
        <v>1</v>
      </c>
      <c r="I158" s="27">
        <f>SUM(J158:K158)</f>
        <v>0</v>
      </c>
      <c r="J158" s="29">
        <v>0</v>
      </c>
      <c r="K158" s="29">
        <v>0</v>
      </c>
    </row>
    <row r="159" spans="1:11" ht="18" customHeight="1" x14ac:dyDescent="0.2">
      <c r="B159" t="s">
        <v>47</v>
      </c>
      <c r="C159" s="31">
        <f t="shared" si="58"/>
        <v>87</v>
      </c>
      <c r="D159" s="27">
        <f t="shared" si="61"/>
        <v>87</v>
      </c>
      <c r="E159" s="27">
        <f t="shared" si="62"/>
        <v>0</v>
      </c>
      <c r="F159" s="31">
        <f t="shared" ref="F159:F171" si="64">SUM(G159:H159)</f>
        <v>86</v>
      </c>
      <c r="G159" s="32">
        <v>86</v>
      </c>
      <c r="H159" s="32">
        <v>0</v>
      </c>
      <c r="I159" s="30">
        <f t="shared" si="63"/>
        <v>1</v>
      </c>
      <c r="J159" s="29">
        <v>1</v>
      </c>
      <c r="K159" s="29">
        <v>0</v>
      </c>
    </row>
    <row r="160" spans="1:11" ht="18" customHeight="1" x14ac:dyDescent="0.2">
      <c r="B160" s="3" t="s">
        <v>170</v>
      </c>
      <c r="C160" s="31">
        <f t="shared" si="58"/>
        <v>649</v>
      </c>
      <c r="D160" s="27">
        <f t="shared" si="61"/>
        <v>496</v>
      </c>
      <c r="E160" s="27">
        <f t="shared" si="62"/>
        <v>153</v>
      </c>
      <c r="F160" s="31">
        <f t="shared" si="64"/>
        <v>649</v>
      </c>
      <c r="G160" s="32">
        <v>496</v>
      </c>
      <c r="H160" s="29">
        <v>153</v>
      </c>
      <c r="I160" s="30">
        <f t="shared" si="63"/>
        <v>0</v>
      </c>
      <c r="J160" s="29">
        <v>0</v>
      </c>
      <c r="K160" s="29">
        <v>0</v>
      </c>
    </row>
    <row r="161" spans="1:11" ht="20.100000000000001" customHeight="1" x14ac:dyDescent="0.2">
      <c r="A161" s="36"/>
      <c r="B161" t="s">
        <v>184</v>
      </c>
      <c r="C161" s="31">
        <f t="shared" si="58"/>
        <v>1</v>
      </c>
      <c r="D161" s="27">
        <f t="shared" si="61"/>
        <v>1</v>
      </c>
      <c r="E161" s="27">
        <f t="shared" si="62"/>
        <v>0</v>
      </c>
      <c r="F161" s="31">
        <f t="shared" si="64"/>
        <v>1</v>
      </c>
      <c r="G161" s="32">
        <v>1</v>
      </c>
      <c r="H161" s="29">
        <v>0</v>
      </c>
      <c r="I161" s="30">
        <f t="shared" si="63"/>
        <v>0</v>
      </c>
      <c r="J161" s="29">
        <v>0</v>
      </c>
      <c r="K161" s="29">
        <v>0</v>
      </c>
    </row>
    <row r="162" spans="1:11" ht="20.100000000000001" customHeight="1" x14ac:dyDescent="0.2">
      <c r="A162" s="36"/>
      <c r="B162" t="s">
        <v>48</v>
      </c>
      <c r="C162" s="31">
        <f t="shared" si="58"/>
        <v>1</v>
      </c>
      <c r="D162" s="27">
        <f t="shared" si="61"/>
        <v>0</v>
      </c>
      <c r="E162" s="27">
        <f t="shared" si="62"/>
        <v>1</v>
      </c>
      <c r="F162" s="31">
        <f t="shared" si="64"/>
        <v>1</v>
      </c>
      <c r="G162" s="32">
        <v>0</v>
      </c>
      <c r="H162" s="29">
        <v>1</v>
      </c>
      <c r="I162" s="30">
        <f t="shared" si="63"/>
        <v>0</v>
      </c>
      <c r="J162" s="29">
        <v>0</v>
      </c>
      <c r="K162" s="29">
        <v>0</v>
      </c>
    </row>
    <row r="163" spans="1:11" ht="20.100000000000001" customHeight="1" x14ac:dyDescent="0.2">
      <c r="A163" s="36"/>
      <c r="B163" s="3" t="s">
        <v>171</v>
      </c>
      <c r="C163" s="31">
        <f t="shared" si="58"/>
        <v>3</v>
      </c>
      <c r="D163" s="27">
        <f t="shared" si="61"/>
        <v>3</v>
      </c>
      <c r="E163" s="27">
        <f t="shared" si="62"/>
        <v>0</v>
      </c>
      <c r="F163" s="31">
        <f t="shared" si="64"/>
        <v>3</v>
      </c>
      <c r="G163" s="32">
        <v>3</v>
      </c>
      <c r="H163" s="29">
        <v>0</v>
      </c>
      <c r="I163" s="30">
        <f t="shared" si="63"/>
        <v>0</v>
      </c>
      <c r="J163" s="29">
        <v>0</v>
      </c>
      <c r="K163" s="29">
        <v>0</v>
      </c>
    </row>
    <row r="164" spans="1:11" ht="20.100000000000001" customHeight="1" x14ac:dyDescent="0.2">
      <c r="A164" s="36"/>
      <c r="B164" t="s">
        <v>49</v>
      </c>
      <c r="C164" s="31">
        <f t="shared" si="58"/>
        <v>7</v>
      </c>
      <c r="D164" s="27">
        <f t="shared" si="61"/>
        <v>7</v>
      </c>
      <c r="E164" s="27">
        <f t="shared" si="62"/>
        <v>0</v>
      </c>
      <c r="F164" s="31">
        <f t="shared" si="64"/>
        <v>7</v>
      </c>
      <c r="G164" s="32">
        <v>7</v>
      </c>
      <c r="H164" s="29">
        <v>0</v>
      </c>
      <c r="I164" s="30">
        <f t="shared" si="63"/>
        <v>0</v>
      </c>
      <c r="J164" s="29">
        <v>0</v>
      </c>
      <c r="K164" s="29">
        <v>0</v>
      </c>
    </row>
    <row r="165" spans="1:11" ht="20.100000000000001" customHeight="1" x14ac:dyDescent="0.2">
      <c r="A165" s="36"/>
      <c r="B165" t="s">
        <v>50</v>
      </c>
      <c r="C165" s="31">
        <f t="shared" si="58"/>
        <v>1</v>
      </c>
      <c r="D165" s="27">
        <f t="shared" si="61"/>
        <v>1</v>
      </c>
      <c r="E165" s="27">
        <f t="shared" si="62"/>
        <v>0</v>
      </c>
      <c r="F165" s="31">
        <f t="shared" si="64"/>
        <v>1</v>
      </c>
      <c r="G165" s="32">
        <v>1</v>
      </c>
      <c r="H165" s="29">
        <v>0</v>
      </c>
      <c r="I165" s="30">
        <f t="shared" si="63"/>
        <v>0</v>
      </c>
      <c r="J165" s="29">
        <v>0</v>
      </c>
      <c r="K165" s="29">
        <v>0</v>
      </c>
    </row>
    <row r="166" spans="1:11" ht="20.100000000000001" customHeight="1" x14ac:dyDescent="0.2">
      <c r="A166" s="36"/>
      <c r="B166" t="s">
        <v>51</v>
      </c>
      <c r="C166" s="31">
        <f>SUM(D166:E166)</f>
        <v>116</v>
      </c>
      <c r="D166" s="27">
        <f t="shared" si="61"/>
        <v>114</v>
      </c>
      <c r="E166" s="27">
        <f t="shared" si="62"/>
        <v>2</v>
      </c>
      <c r="F166" s="31">
        <f t="shared" si="64"/>
        <v>116</v>
      </c>
      <c r="G166" s="32">
        <v>114</v>
      </c>
      <c r="H166" s="29">
        <v>2</v>
      </c>
      <c r="I166" s="30">
        <f t="shared" si="63"/>
        <v>0</v>
      </c>
      <c r="J166" s="29">
        <v>0</v>
      </c>
      <c r="K166" s="29">
        <v>0</v>
      </c>
    </row>
    <row r="167" spans="1:11" ht="20.100000000000001" customHeight="1" x14ac:dyDescent="0.2">
      <c r="A167" s="36"/>
      <c r="B167" t="s">
        <v>52</v>
      </c>
      <c r="C167" s="31">
        <f t="shared" si="58"/>
        <v>5</v>
      </c>
      <c r="D167" s="27">
        <f t="shared" si="61"/>
        <v>5</v>
      </c>
      <c r="E167" s="27">
        <f t="shared" si="62"/>
        <v>0</v>
      </c>
      <c r="F167" s="31">
        <f t="shared" si="64"/>
        <v>5</v>
      </c>
      <c r="G167" s="32">
        <v>5</v>
      </c>
      <c r="H167" s="29">
        <v>0</v>
      </c>
      <c r="I167" s="30">
        <f t="shared" si="63"/>
        <v>0</v>
      </c>
      <c r="J167" s="29">
        <v>0</v>
      </c>
      <c r="K167" s="29">
        <v>0</v>
      </c>
    </row>
    <row r="168" spans="1:11" ht="18" customHeight="1" x14ac:dyDescent="0.2">
      <c r="B168" t="s">
        <v>53</v>
      </c>
      <c r="C168" s="31">
        <f t="shared" si="58"/>
        <v>14</v>
      </c>
      <c r="D168" s="27">
        <f t="shared" si="61"/>
        <v>12</v>
      </c>
      <c r="E168" s="27">
        <f t="shared" si="62"/>
        <v>2</v>
      </c>
      <c r="F168" s="31">
        <f t="shared" si="64"/>
        <v>14</v>
      </c>
      <c r="G168" s="28">
        <v>12</v>
      </c>
      <c r="H168" s="32">
        <v>2</v>
      </c>
      <c r="I168" s="30">
        <f t="shared" si="63"/>
        <v>0</v>
      </c>
      <c r="J168" s="29">
        <v>0</v>
      </c>
      <c r="K168" s="29">
        <v>0</v>
      </c>
    </row>
    <row r="169" spans="1:11" ht="18" customHeight="1" x14ac:dyDescent="0.2">
      <c r="B169" t="s">
        <v>54</v>
      </c>
      <c r="C169" s="31">
        <f t="shared" si="58"/>
        <v>2</v>
      </c>
      <c r="D169" s="27">
        <f t="shared" si="61"/>
        <v>1</v>
      </c>
      <c r="E169" s="27">
        <f t="shared" si="62"/>
        <v>1</v>
      </c>
      <c r="F169" s="31">
        <f t="shared" si="64"/>
        <v>2</v>
      </c>
      <c r="G169" s="28">
        <v>1</v>
      </c>
      <c r="H169" s="32">
        <v>1</v>
      </c>
      <c r="I169" s="30">
        <f t="shared" si="63"/>
        <v>0</v>
      </c>
      <c r="J169" s="29">
        <v>0</v>
      </c>
      <c r="K169" s="29">
        <v>0</v>
      </c>
    </row>
    <row r="170" spans="1:11" ht="18" customHeight="1" x14ac:dyDescent="0.2">
      <c r="B170" t="s">
        <v>55</v>
      </c>
      <c r="C170" s="31">
        <f t="shared" si="58"/>
        <v>1</v>
      </c>
      <c r="D170" s="27">
        <f t="shared" si="61"/>
        <v>1</v>
      </c>
      <c r="E170" s="27">
        <f t="shared" si="62"/>
        <v>0</v>
      </c>
      <c r="F170" s="31">
        <f t="shared" si="64"/>
        <v>1</v>
      </c>
      <c r="G170" s="28">
        <v>1</v>
      </c>
      <c r="H170" s="32">
        <v>0</v>
      </c>
      <c r="I170" s="30">
        <f t="shared" si="63"/>
        <v>0</v>
      </c>
      <c r="J170" s="29">
        <v>0</v>
      </c>
      <c r="K170" s="29">
        <v>0</v>
      </c>
    </row>
    <row r="171" spans="1:11" ht="18" customHeight="1" x14ac:dyDescent="0.2">
      <c r="B171" t="s">
        <v>56</v>
      </c>
      <c r="C171" s="31">
        <f t="shared" si="58"/>
        <v>40</v>
      </c>
      <c r="D171" s="27">
        <f t="shared" si="61"/>
        <v>15</v>
      </c>
      <c r="E171" s="27">
        <f t="shared" si="62"/>
        <v>25</v>
      </c>
      <c r="F171" s="31">
        <f t="shared" si="64"/>
        <v>40</v>
      </c>
      <c r="G171" s="28">
        <v>15</v>
      </c>
      <c r="H171" s="32">
        <v>25</v>
      </c>
      <c r="I171" s="30">
        <f t="shared" si="63"/>
        <v>0</v>
      </c>
      <c r="J171" s="29">
        <v>0</v>
      </c>
      <c r="K171" s="29">
        <v>0</v>
      </c>
    </row>
    <row r="172" spans="1:11" ht="20.100000000000001" customHeight="1" x14ac:dyDescent="0.2">
      <c r="A172" s="62" t="s">
        <v>18</v>
      </c>
      <c r="B172" s="66"/>
      <c r="C172" s="31">
        <f t="shared" ref="C172:K172" si="65">SUM(C173:C179)</f>
        <v>1769</v>
      </c>
      <c r="D172" s="31">
        <f t="shared" si="65"/>
        <v>982</v>
      </c>
      <c r="E172" s="31">
        <f t="shared" si="65"/>
        <v>787</v>
      </c>
      <c r="F172" s="31">
        <f>SUM(F173:F179)</f>
        <v>1754</v>
      </c>
      <c r="G172" s="31">
        <f>SUM(G173:G179)</f>
        <v>969</v>
      </c>
      <c r="H172" s="31">
        <f>SUM(H173:H179)</f>
        <v>785</v>
      </c>
      <c r="I172" s="31">
        <f t="shared" si="65"/>
        <v>15</v>
      </c>
      <c r="J172" s="31">
        <f t="shared" si="65"/>
        <v>13</v>
      </c>
      <c r="K172" s="27">
        <f t="shared" si="65"/>
        <v>2</v>
      </c>
    </row>
    <row r="173" spans="1:11" ht="18" customHeight="1" x14ac:dyDescent="0.2">
      <c r="A173" s="3" t="s">
        <v>10</v>
      </c>
      <c r="B173" t="s">
        <v>163</v>
      </c>
      <c r="C173" s="27">
        <f t="shared" ref="C173:C179" si="66">SUM(D173:E173)</f>
        <v>1356</v>
      </c>
      <c r="D173" s="27">
        <f t="shared" ref="D173:E178" si="67">G173+J173</f>
        <v>750</v>
      </c>
      <c r="E173" s="27">
        <f t="shared" si="67"/>
        <v>606</v>
      </c>
      <c r="F173" s="27">
        <f t="shared" ref="F173:F179" si="68">SUM(G173:H173)</f>
        <v>1343</v>
      </c>
      <c r="G173" s="28">
        <v>739</v>
      </c>
      <c r="H173" s="28">
        <v>604</v>
      </c>
      <c r="I173" s="27">
        <f t="shared" ref="I173:I179" si="69">SUM(J173:K173)</f>
        <v>13</v>
      </c>
      <c r="J173" s="28">
        <v>11</v>
      </c>
      <c r="K173" s="28">
        <v>2</v>
      </c>
    </row>
    <row r="174" spans="1:11" ht="18" customHeight="1" x14ac:dyDescent="0.2">
      <c r="B174" t="s">
        <v>164</v>
      </c>
      <c r="C174" s="27">
        <f t="shared" si="66"/>
        <v>8</v>
      </c>
      <c r="D174" s="27">
        <f>G174+J174</f>
        <v>8</v>
      </c>
      <c r="E174" s="27">
        <f>H174+K174</f>
        <v>0</v>
      </c>
      <c r="F174" s="27">
        <f t="shared" si="68"/>
        <v>8</v>
      </c>
      <c r="G174" s="28">
        <v>8</v>
      </c>
      <c r="H174" s="28">
        <v>0</v>
      </c>
      <c r="I174" s="27">
        <f t="shared" si="69"/>
        <v>0</v>
      </c>
      <c r="J174" s="28">
        <v>0</v>
      </c>
      <c r="K174" s="28">
        <v>0</v>
      </c>
    </row>
    <row r="175" spans="1:11" ht="18" customHeight="1" x14ac:dyDescent="0.2">
      <c r="B175" s="3" t="s">
        <v>183</v>
      </c>
      <c r="C175" s="27">
        <f t="shared" si="66"/>
        <v>1</v>
      </c>
      <c r="D175" s="27">
        <f>G175+J175</f>
        <v>0</v>
      </c>
      <c r="E175" s="27">
        <f>H175+K175</f>
        <v>1</v>
      </c>
      <c r="F175" s="27">
        <f t="shared" si="68"/>
        <v>1</v>
      </c>
      <c r="G175" s="28">
        <v>0</v>
      </c>
      <c r="H175" s="28">
        <v>1</v>
      </c>
      <c r="I175" s="27">
        <f t="shared" si="69"/>
        <v>0</v>
      </c>
      <c r="J175" s="28">
        <v>0</v>
      </c>
      <c r="K175" s="28">
        <v>0</v>
      </c>
    </row>
    <row r="176" spans="1:11" ht="18" customHeight="1" x14ac:dyDescent="0.2">
      <c r="B176" t="s">
        <v>165</v>
      </c>
      <c r="C176" s="27">
        <f t="shared" si="66"/>
        <v>1</v>
      </c>
      <c r="D176" s="27">
        <f t="shared" si="67"/>
        <v>0</v>
      </c>
      <c r="E176" s="27">
        <f t="shared" si="67"/>
        <v>1</v>
      </c>
      <c r="F176" s="27">
        <f t="shared" si="68"/>
        <v>1</v>
      </c>
      <c r="G176" s="28">
        <v>0</v>
      </c>
      <c r="H176" s="29">
        <v>1</v>
      </c>
      <c r="I176" s="27">
        <f t="shared" si="69"/>
        <v>0</v>
      </c>
      <c r="J176" s="29">
        <v>0</v>
      </c>
      <c r="K176" s="29">
        <v>0</v>
      </c>
    </row>
    <row r="177" spans="1:11" ht="18" customHeight="1" x14ac:dyDescent="0.2">
      <c r="B177" t="s">
        <v>166</v>
      </c>
      <c r="C177" s="27">
        <f t="shared" si="66"/>
        <v>1</v>
      </c>
      <c r="D177" s="27">
        <f>G177+J177</f>
        <v>1</v>
      </c>
      <c r="E177" s="27">
        <f>H177+K177</f>
        <v>0</v>
      </c>
      <c r="F177" s="27">
        <f t="shared" si="68"/>
        <v>1</v>
      </c>
      <c r="G177" s="28">
        <v>1</v>
      </c>
      <c r="H177" s="29">
        <v>0</v>
      </c>
      <c r="I177" s="27">
        <f t="shared" si="69"/>
        <v>0</v>
      </c>
      <c r="J177" s="29">
        <v>0</v>
      </c>
      <c r="K177" s="29">
        <v>0</v>
      </c>
    </row>
    <row r="178" spans="1:11" ht="18" customHeight="1" x14ac:dyDescent="0.2">
      <c r="B178" t="s">
        <v>167</v>
      </c>
      <c r="C178" s="27">
        <f t="shared" si="66"/>
        <v>401</v>
      </c>
      <c r="D178" s="27">
        <f t="shared" si="67"/>
        <v>222</v>
      </c>
      <c r="E178" s="27">
        <f t="shared" si="67"/>
        <v>179</v>
      </c>
      <c r="F178" s="27">
        <f t="shared" si="68"/>
        <v>399</v>
      </c>
      <c r="G178" s="28">
        <v>220</v>
      </c>
      <c r="H178" s="29">
        <v>179</v>
      </c>
      <c r="I178" s="27">
        <f t="shared" si="69"/>
        <v>2</v>
      </c>
      <c r="J178" s="29">
        <v>2</v>
      </c>
      <c r="K178" s="29">
        <v>0</v>
      </c>
    </row>
    <row r="179" spans="1:11" ht="18" customHeight="1" x14ac:dyDescent="0.2">
      <c r="B179" t="s">
        <v>168</v>
      </c>
      <c r="C179" s="27">
        <f t="shared" si="66"/>
        <v>1</v>
      </c>
      <c r="D179" s="27">
        <f>G179+J179</f>
        <v>1</v>
      </c>
      <c r="E179" s="27">
        <f>H179+K179</f>
        <v>0</v>
      </c>
      <c r="F179" s="31">
        <f t="shared" si="68"/>
        <v>1</v>
      </c>
      <c r="G179" s="28">
        <v>1</v>
      </c>
      <c r="H179" s="38">
        <v>0</v>
      </c>
      <c r="I179" s="27">
        <f t="shared" si="69"/>
        <v>0</v>
      </c>
      <c r="J179" s="38">
        <v>0</v>
      </c>
      <c r="K179" s="37">
        <v>0</v>
      </c>
    </row>
    <row r="180" spans="1:11" ht="9.1999999999999993" customHeight="1" x14ac:dyDescent="0.2">
      <c r="A180" s="7" t="s">
        <v>10</v>
      </c>
      <c r="B180" s="7" t="s">
        <v>10</v>
      </c>
      <c r="C180" s="17"/>
      <c r="D180" s="20"/>
      <c r="E180" s="17"/>
      <c r="F180" s="20"/>
      <c r="G180" s="8"/>
      <c r="H180" s="9"/>
      <c r="I180" s="18"/>
      <c r="J180" s="10"/>
      <c r="K180" s="11"/>
    </row>
    <row r="181" spans="1:11" ht="9.1999999999999993" customHeight="1" x14ac:dyDescent="0.2">
      <c r="A181" s="3" t="s">
        <v>10</v>
      </c>
      <c r="B181" s="3" t="s">
        <v>10</v>
      </c>
      <c r="C181" s="15"/>
      <c r="D181" s="15"/>
      <c r="E181" s="15"/>
      <c r="F181" s="15"/>
      <c r="G181" s="12"/>
      <c r="H181" s="12"/>
      <c r="I181" s="19"/>
      <c r="J181" s="13"/>
      <c r="K181" s="25"/>
    </row>
    <row r="182" spans="1:11" ht="12.95" customHeight="1" x14ac:dyDescent="0.2">
      <c r="A182" s="3" t="s">
        <v>187</v>
      </c>
      <c r="B182" s="23"/>
      <c r="C182" s="46"/>
      <c r="D182" s="12"/>
      <c r="E182" s="12"/>
      <c r="F182" s="3"/>
      <c r="G182" s="12"/>
      <c r="H182" s="12"/>
      <c r="I182" s="19"/>
      <c r="J182" s="13"/>
      <c r="K182" s="25"/>
    </row>
    <row r="183" spans="1:11" x14ac:dyDescent="0.2">
      <c r="A183" s="68" t="s">
        <v>23</v>
      </c>
      <c r="B183" s="68"/>
      <c r="C183" s="15"/>
      <c r="D183" s="15"/>
      <c r="E183" s="15"/>
      <c r="F183" s="15"/>
      <c r="G183" s="12"/>
      <c r="H183" s="12"/>
      <c r="I183" s="19"/>
      <c r="J183" s="13"/>
      <c r="K183" s="25"/>
    </row>
    <row r="184" spans="1:11" x14ac:dyDescent="0.2">
      <c r="A184" s="47" t="s">
        <v>21</v>
      </c>
      <c r="B184" s="47" t="s">
        <v>10</v>
      </c>
      <c r="C184" s="15"/>
      <c r="D184" s="15"/>
      <c r="E184" s="15"/>
      <c r="F184" s="15"/>
      <c r="G184" s="12"/>
      <c r="H184" s="12"/>
      <c r="I184" s="19"/>
      <c r="J184" s="13"/>
      <c r="K184" s="25"/>
    </row>
    <row r="185" spans="1:11" x14ac:dyDescent="0.2">
      <c r="A185" s="3" t="s">
        <v>10</v>
      </c>
      <c r="B185"/>
      <c r="C185" s="15"/>
      <c r="D185" s="15"/>
      <c r="E185" s="15"/>
      <c r="F185" s="15"/>
      <c r="G185" s="12"/>
      <c r="H185" s="12"/>
      <c r="I185" s="19"/>
      <c r="J185" s="13"/>
      <c r="K185" s="25"/>
    </row>
    <row r="186" spans="1:11" x14ac:dyDescent="0.2">
      <c r="A186" s="3" t="s">
        <v>10</v>
      </c>
      <c r="B186" s="3" t="s">
        <v>10</v>
      </c>
      <c r="C186" s="15"/>
      <c r="D186" s="15"/>
      <c r="E186" s="15"/>
      <c r="F186" s="15"/>
      <c r="G186" s="12"/>
      <c r="H186" s="12"/>
      <c r="I186" s="19"/>
      <c r="J186" s="13"/>
      <c r="K186" s="25"/>
    </row>
    <row r="187" spans="1:11" x14ac:dyDescent="0.2">
      <c r="A187" s="3" t="s">
        <v>10</v>
      </c>
      <c r="B187" s="3" t="s">
        <v>10</v>
      </c>
      <c r="C187" s="15"/>
      <c r="D187" s="15"/>
      <c r="E187" s="15"/>
      <c r="F187" s="15"/>
      <c r="G187" s="12"/>
      <c r="H187" s="12"/>
      <c r="I187" s="19"/>
      <c r="J187" s="13"/>
      <c r="K187" s="25"/>
    </row>
    <row r="188" spans="1:11" x14ac:dyDescent="0.2">
      <c r="C188" s="15"/>
      <c r="D188" s="15"/>
      <c r="E188" s="15"/>
      <c r="F188" s="15"/>
      <c r="G188" s="12"/>
      <c r="H188" s="12"/>
      <c r="I188" s="19"/>
      <c r="J188" s="13"/>
      <c r="K188" s="25"/>
    </row>
    <row r="189" spans="1:11" x14ac:dyDescent="0.2">
      <c r="A189" s="3" t="s">
        <v>10</v>
      </c>
      <c r="B189" s="3" t="s">
        <v>10</v>
      </c>
      <c r="C189" s="15"/>
      <c r="D189" s="15"/>
      <c r="E189" s="15"/>
      <c r="F189" s="15"/>
      <c r="G189" s="12"/>
      <c r="H189" s="12"/>
      <c r="I189" s="19"/>
      <c r="J189" s="13"/>
      <c r="K189" s="25"/>
    </row>
    <row r="190" spans="1:11" x14ac:dyDescent="0.2">
      <c r="A190" s="3" t="s">
        <v>10</v>
      </c>
      <c r="B190" s="3" t="s">
        <v>10</v>
      </c>
      <c r="C190" s="15"/>
      <c r="D190" s="15"/>
      <c r="E190" s="15"/>
      <c r="F190" s="15"/>
      <c r="G190" s="12"/>
      <c r="H190" s="12"/>
      <c r="I190" s="19"/>
      <c r="J190" s="13"/>
      <c r="K190" s="25"/>
    </row>
    <row r="191" spans="1:11" x14ac:dyDescent="0.2">
      <c r="A191" s="3" t="s">
        <v>10</v>
      </c>
      <c r="B191" s="3" t="s">
        <v>10</v>
      </c>
      <c r="C191" s="15"/>
      <c r="D191" s="15"/>
      <c r="E191" s="15"/>
      <c r="F191" s="15"/>
      <c r="G191" s="12"/>
      <c r="H191" s="12"/>
      <c r="I191" s="19"/>
      <c r="J191" s="13"/>
      <c r="K191" s="25"/>
    </row>
    <row r="192" spans="1:11" x14ac:dyDescent="0.2">
      <c r="A192" s="3" t="s">
        <v>10</v>
      </c>
      <c r="B192" s="3" t="s">
        <v>10</v>
      </c>
      <c r="C192" s="15"/>
      <c r="D192" s="15"/>
      <c r="E192" s="15"/>
      <c r="F192" s="15"/>
      <c r="G192" s="12"/>
      <c r="H192" s="12"/>
      <c r="I192" s="19"/>
      <c r="J192" s="13"/>
      <c r="K192" s="25"/>
    </row>
    <row r="193" spans="1:11" x14ac:dyDescent="0.2">
      <c r="A193" s="3" t="s">
        <v>10</v>
      </c>
      <c r="B193" s="3" t="s">
        <v>10</v>
      </c>
      <c r="C193" s="15"/>
      <c r="D193" s="15"/>
      <c r="E193" s="15"/>
      <c r="F193" s="15"/>
      <c r="G193" s="12"/>
      <c r="H193" s="12"/>
      <c r="I193" s="19"/>
      <c r="J193" s="13"/>
      <c r="K193" s="25"/>
    </row>
    <row r="194" spans="1:11" x14ac:dyDescent="0.2">
      <c r="A194" s="3" t="s">
        <v>10</v>
      </c>
      <c r="B194" s="3" t="s">
        <v>10</v>
      </c>
      <c r="C194" s="15"/>
      <c r="D194" s="15"/>
      <c r="E194" s="15"/>
      <c r="F194" s="15"/>
      <c r="G194" s="12"/>
      <c r="H194" s="12"/>
      <c r="I194" s="19"/>
      <c r="J194" s="13"/>
      <c r="K194" s="25"/>
    </row>
    <row r="195" spans="1:11" x14ac:dyDescent="0.2">
      <c r="A195" s="3" t="s">
        <v>10</v>
      </c>
      <c r="B195" s="3" t="s">
        <v>10</v>
      </c>
      <c r="C195" s="15"/>
      <c r="D195" s="15"/>
      <c r="E195" s="15"/>
      <c r="F195" s="15"/>
      <c r="G195" s="12"/>
      <c r="H195" s="12"/>
      <c r="I195" s="19"/>
      <c r="J195" s="13"/>
      <c r="K195" s="25"/>
    </row>
    <row r="196" spans="1:11" x14ac:dyDescent="0.2">
      <c r="A196" s="3" t="s">
        <v>10</v>
      </c>
      <c r="B196" s="3" t="s">
        <v>10</v>
      </c>
      <c r="C196" s="15"/>
      <c r="D196" s="15"/>
      <c r="E196" s="15"/>
      <c r="F196" s="15"/>
      <c r="G196" s="12"/>
      <c r="H196" s="12"/>
      <c r="I196" s="19"/>
      <c r="J196" s="13"/>
      <c r="K196" s="25"/>
    </row>
    <row r="197" spans="1:11" x14ac:dyDescent="0.2">
      <c r="A197" s="3" t="s">
        <v>10</v>
      </c>
      <c r="B197" s="3" t="s">
        <v>10</v>
      </c>
      <c r="C197" s="15"/>
      <c r="D197" s="15"/>
      <c r="E197" s="15"/>
      <c r="F197" s="15"/>
      <c r="G197" s="12"/>
      <c r="H197" s="12"/>
      <c r="I197" s="19"/>
      <c r="J197" s="13"/>
      <c r="K197" s="25"/>
    </row>
    <row r="198" spans="1:11" x14ac:dyDescent="0.2">
      <c r="A198" s="3" t="s">
        <v>10</v>
      </c>
      <c r="B198" s="3" t="s">
        <v>10</v>
      </c>
      <c r="C198" s="15"/>
      <c r="D198" s="15"/>
      <c r="E198" s="15"/>
      <c r="F198" s="15"/>
      <c r="G198" s="12"/>
      <c r="H198" s="12"/>
      <c r="I198" s="19"/>
      <c r="J198" s="13"/>
      <c r="K198" s="25"/>
    </row>
    <row r="199" spans="1:11" x14ac:dyDescent="0.2">
      <c r="A199" s="3" t="s">
        <v>10</v>
      </c>
      <c r="B199" s="3" t="s">
        <v>10</v>
      </c>
      <c r="C199" s="15"/>
      <c r="D199" s="15"/>
      <c r="E199" s="15"/>
      <c r="F199" s="15"/>
      <c r="G199" s="12"/>
      <c r="H199" s="12"/>
      <c r="I199" s="19"/>
      <c r="J199" s="13"/>
      <c r="K199" s="25"/>
    </row>
    <row r="200" spans="1:11" x14ac:dyDescent="0.2">
      <c r="A200" s="3" t="s">
        <v>10</v>
      </c>
      <c r="B200" s="3" t="s">
        <v>10</v>
      </c>
      <c r="C200" s="15"/>
      <c r="D200" s="15"/>
      <c r="E200" s="15"/>
      <c r="F200" s="15"/>
      <c r="G200" s="12"/>
      <c r="H200" s="12"/>
      <c r="I200" s="19"/>
      <c r="J200" s="13"/>
      <c r="K200" s="25"/>
    </row>
    <row r="201" spans="1:11" x14ac:dyDescent="0.2">
      <c r="A201" s="3" t="s">
        <v>10</v>
      </c>
      <c r="B201" s="3" t="s">
        <v>10</v>
      </c>
      <c r="C201" s="15"/>
      <c r="D201" s="15"/>
      <c r="E201" s="15"/>
      <c r="F201" s="15"/>
      <c r="G201" s="12"/>
      <c r="H201" s="12"/>
      <c r="I201" s="19"/>
      <c r="J201" s="13"/>
      <c r="K201" s="25"/>
    </row>
    <row r="202" spans="1:11" x14ac:dyDescent="0.2">
      <c r="A202" s="3" t="s">
        <v>10</v>
      </c>
      <c r="B202" s="3" t="s">
        <v>10</v>
      </c>
      <c r="C202" s="15"/>
      <c r="D202" s="15"/>
      <c r="E202" s="15"/>
      <c r="F202" s="15"/>
      <c r="G202" s="12"/>
      <c r="H202" s="12"/>
      <c r="I202" s="19"/>
      <c r="J202" s="13"/>
      <c r="K202" s="25"/>
    </row>
    <row r="203" spans="1:11" x14ac:dyDescent="0.2">
      <c r="A203" s="3" t="s">
        <v>10</v>
      </c>
      <c r="B203" s="3" t="s">
        <v>10</v>
      </c>
      <c r="C203" s="15"/>
      <c r="D203" s="15"/>
      <c r="E203" s="15"/>
      <c r="F203" s="15"/>
      <c r="G203" s="12"/>
      <c r="H203" s="12"/>
      <c r="I203" s="19"/>
      <c r="J203" s="13"/>
      <c r="K203" s="25"/>
    </row>
    <row r="204" spans="1:11" x14ac:dyDescent="0.2">
      <c r="A204" s="3" t="s">
        <v>10</v>
      </c>
      <c r="B204" s="3" t="s">
        <v>10</v>
      </c>
      <c r="C204" s="15"/>
      <c r="D204" s="15"/>
      <c r="E204" s="15"/>
      <c r="F204" s="15"/>
      <c r="G204" s="12"/>
      <c r="H204" s="12"/>
      <c r="I204" s="19"/>
      <c r="J204" s="13"/>
      <c r="K204" s="25"/>
    </row>
    <row r="205" spans="1:11" x14ac:dyDescent="0.2">
      <c r="A205" s="3" t="s">
        <v>10</v>
      </c>
      <c r="B205" s="3" t="s">
        <v>10</v>
      </c>
      <c r="C205" s="15"/>
      <c r="D205" s="15"/>
      <c r="E205" s="15"/>
      <c r="F205" s="15"/>
      <c r="G205" s="12"/>
      <c r="H205" s="12"/>
      <c r="I205" s="19"/>
      <c r="J205" s="13"/>
      <c r="K205" s="25"/>
    </row>
    <row r="206" spans="1:11" x14ac:dyDescent="0.2">
      <c r="A206" s="3" t="s">
        <v>10</v>
      </c>
      <c r="B206" s="3" t="s">
        <v>10</v>
      </c>
      <c r="C206" s="15"/>
      <c r="D206" s="15"/>
      <c r="E206" s="15"/>
      <c r="F206" s="15"/>
      <c r="G206" s="12"/>
      <c r="H206" s="12"/>
      <c r="I206" s="19"/>
      <c r="J206" s="13"/>
      <c r="K206" s="25"/>
    </row>
    <row r="207" spans="1:11" x14ac:dyDescent="0.2">
      <c r="A207" s="3" t="s">
        <v>10</v>
      </c>
      <c r="B207" s="3" t="s">
        <v>10</v>
      </c>
      <c r="C207" s="15"/>
      <c r="D207" s="15"/>
      <c r="E207" s="15"/>
      <c r="F207" s="15"/>
      <c r="G207" s="12"/>
      <c r="H207" s="12"/>
      <c r="I207" s="19"/>
      <c r="J207" s="13"/>
      <c r="K207" s="25"/>
    </row>
    <row r="208" spans="1:11" x14ac:dyDescent="0.2">
      <c r="A208" s="3" t="s">
        <v>10</v>
      </c>
      <c r="B208" s="3" t="s">
        <v>10</v>
      </c>
      <c r="C208" s="15"/>
      <c r="D208" s="15"/>
      <c r="E208" s="15"/>
      <c r="F208" s="15"/>
      <c r="G208" s="12"/>
      <c r="H208" s="12"/>
      <c r="I208" s="19"/>
      <c r="J208" s="13"/>
      <c r="K208" s="25"/>
    </row>
    <row r="209" spans="1:11" x14ac:dyDescent="0.2">
      <c r="A209" s="3" t="s">
        <v>10</v>
      </c>
      <c r="B209" s="3" t="s">
        <v>10</v>
      </c>
      <c r="C209" s="15"/>
      <c r="D209" s="15"/>
      <c r="E209" s="15"/>
      <c r="F209" s="15"/>
      <c r="G209" s="12"/>
      <c r="H209" s="12"/>
      <c r="I209" s="19"/>
      <c r="J209" s="13"/>
      <c r="K209" s="25"/>
    </row>
    <row r="210" spans="1:11" x14ac:dyDescent="0.2">
      <c r="A210" s="3" t="s">
        <v>10</v>
      </c>
      <c r="B210" s="3" t="s">
        <v>10</v>
      </c>
      <c r="C210" s="15"/>
      <c r="D210" s="15"/>
      <c r="E210" s="15"/>
      <c r="F210" s="15"/>
      <c r="G210" s="12"/>
      <c r="H210" s="12"/>
      <c r="I210" s="19"/>
      <c r="J210" s="13"/>
      <c r="K210" s="25"/>
    </row>
    <row r="211" spans="1:11" x14ac:dyDescent="0.2">
      <c r="A211" s="3" t="s">
        <v>10</v>
      </c>
      <c r="B211" s="3" t="s">
        <v>10</v>
      </c>
      <c r="C211" s="15"/>
      <c r="D211" s="15"/>
      <c r="E211" s="15"/>
      <c r="F211" s="15"/>
      <c r="G211" s="12"/>
      <c r="H211" s="12"/>
      <c r="I211" s="19"/>
      <c r="J211" s="13"/>
      <c r="K211" s="25"/>
    </row>
    <row r="212" spans="1:11" x14ac:dyDescent="0.2">
      <c r="A212" s="3" t="s">
        <v>10</v>
      </c>
      <c r="B212" s="3" t="s">
        <v>10</v>
      </c>
      <c r="C212" s="15"/>
      <c r="D212" s="15"/>
      <c r="E212" s="15"/>
      <c r="F212" s="15"/>
      <c r="G212" s="12"/>
      <c r="H212" s="12"/>
      <c r="I212" s="19"/>
      <c r="J212" s="13"/>
      <c r="K212" s="25"/>
    </row>
    <row r="213" spans="1:11" x14ac:dyDescent="0.2">
      <c r="A213" s="3" t="s">
        <v>10</v>
      </c>
      <c r="B213" s="3" t="s">
        <v>10</v>
      </c>
      <c r="C213" s="15"/>
      <c r="D213" s="15"/>
      <c r="E213" s="15"/>
      <c r="F213" s="15"/>
      <c r="G213" s="12"/>
      <c r="H213" s="12"/>
      <c r="I213" s="19"/>
      <c r="J213" s="13"/>
      <c r="K213" s="25"/>
    </row>
    <row r="214" spans="1:11" x14ac:dyDescent="0.2">
      <c r="A214" s="3" t="s">
        <v>10</v>
      </c>
      <c r="B214" s="3" t="s">
        <v>10</v>
      </c>
      <c r="C214" s="15"/>
      <c r="D214" s="15"/>
      <c r="E214" s="15"/>
      <c r="F214" s="15"/>
      <c r="G214" s="12"/>
      <c r="H214" s="12"/>
      <c r="I214" s="19"/>
      <c r="J214" s="13"/>
      <c r="K214" s="25"/>
    </row>
    <row r="215" spans="1:11" x14ac:dyDescent="0.2">
      <c r="A215" s="3" t="s">
        <v>10</v>
      </c>
      <c r="B215" s="3" t="s">
        <v>10</v>
      </c>
      <c r="C215" s="15"/>
      <c r="D215" s="15"/>
      <c r="E215" s="15"/>
      <c r="F215" s="15"/>
      <c r="G215" s="12"/>
      <c r="H215" s="12"/>
      <c r="I215" s="19"/>
      <c r="J215" s="13"/>
      <c r="K215" s="25"/>
    </row>
    <row r="216" spans="1:11" x14ac:dyDescent="0.2">
      <c r="A216" s="3" t="s">
        <v>10</v>
      </c>
      <c r="B216" s="3" t="s">
        <v>10</v>
      </c>
      <c r="C216" s="15"/>
      <c r="D216" s="15"/>
      <c r="E216" s="15"/>
      <c r="F216" s="15"/>
      <c r="G216" s="12"/>
      <c r="H216" s="12"/>
      <c r="I216" s="19"/>
      <c r="J216" s="13"/>
      <c r="K216" s="25"/>
    </row>
    <row r="217" spans="1:11" x14ac:dyDescent="0.2">
      <c r="A217" s="3" t="s">
        <v>10</v>
      </c>
      <c r="B217" s="3" t="s">
        <v>10</v>
      </c>
      <c r="C217" s="15"/>
      <c r="D217" s="15"/>
      <c r="E217" s="15"/>
      <c r="F217" s="15"/>
      <c r="G217" s="12"/>
      <c r="H217" s="12"/>
      <c r="I217" s="19"/>
      <c r="J217" s="13"/>
      <c r="K217" s="25"/>
    </row>
    <row r="218" spans="1:11" x14ac:dyDescent="0.2">
      <c r="A218" s="3" t="s">
        <v>10</v>
      </c>
      <c r="B218" s="3" t="s">
        <v>10</v>
      </c>
      <c r="C218" s="15"/>
      <c r="D218" s="15"/>
      <c r="E218" s="15"/>
      <c r="F218" s="15"/>
      <c r="G218" s="12"/>
      <c r="H218" s="12"/>
      <c r="I218" s="19"/>
      <c r="J218" s="13"/>
      <c r="K218" s="25"/>
    </row>
    <row r="219" spans="1:11" x14ac:dyDescent="0.2">
      <c r="A219" s="3" t="s">
        <v>10</v>
      </c>
      <c r="B219" s="3" t="s">
        <v>10</v>
      </c>
      <c r="C219" s="15"/>
      <c r="D219" s="15"/>
      <c r="E219" s="15"/>
      <c r="F219" s="15"/>
      <c r="G219" s="12"/>
      <c r="H219" s="12"/>
      <c r="I219" s="19"/>
      <c r="J219" s="13"/>
      <c r="K219" s="25"/>
    </row>
    <row r="220" spans="1:11" x14ac:dyDescent="0.2">
      <c r="A220" s="3" t="s">
        <v>10</v>
      </c>
      <c r="B220" s="3" t="s">
        <v>10</v>
      </c>
      <c r="C220" s="15"/>
      <c r="D220" s="15"/>
      <c r="E220" s="15"/>
      <c r="F220" s="15"/>
      <c r="G220" s="12"/>
      <c r="H220" s="12"/>
      <c r="I220" s="19"/>
      <c r="J220" s="13"/>
      <c r="K220" s="25"/>
    </row>
    <row r="221" spans="1:11" x14ac:dyDescent="0.2">
      <c r="A221" s="3" t="s">
        <v>10</v>
      </c>
      <c r="B221" s="3" t="s">
        <v>10</v>
      </c>
      <c r="C221" s="15"/>
      <c r="D221" s="15"/>
      <c r="E221" s="15"/>
      <c r="F221" s="15"/>
      <c r="G221" s="12"/>
      <c r="H221" s="12"/>
      <c r="I221" s="19"/>
      <c r="J221" s="13"/>
      <c r="K221" s="25"/>
    </row>
    <row r="222" spans="1:11" x14ac:dyDescent="0.2">
      <c r="A222" s="3" t="s">
        <v>10</v>
      </c>
      <c r="B222" s="3" t="s">
        <v>10</v>
      </c>
      <c r="C222" s="15"/>
      <c r="D222" s="15"/>
      <c r="E222" s="15"/>
      <c r="F222" s="15"/>
      <c r="G222" s="12"/>
      <c r="H222" s="12"/>
      <c r="I222" s="19"/>
      <c r="J222" s="13"/>
      <c r="K222" s="25"/>
    </row>
    <row r="223" spans="1:11" x14ac:dyDescent="0.2">
      <c r="B223" s="3" t="s">
        <v>10</v>
      </c>
      <c r="C223" s="15"/>
      <c r="D223" s="15"/>
      <c r="E223" s="15"/>
      <c r="F223" s="15"/>
      <c r="G223" s="12"/>
      <c r="H223" s="12"/>
      <c r="I223" s="19"/>
      <c r="J223" s="13"/>
      <c r="K223" s="25"/>
    </row>
    <row r="224" spans="1:11" x14ac:dyDescent="0.2">
      <c r="B224" s="3" t="s">
        <v>10</v>
      </c>
      <c r="C224" s="15"/>
      <c r="D224" s="15"/>
      <c r="E224" s="15"/>
      <c r="F224" s="15"/>
      <c r="G224" s="12"/>
      <c r="H224" s="12"/>
      <c r="I224" s="15"/>
      <c r="J224" s="12"/>
      <c r="K224" s="26"/>
    </row>
    <row r="225" spans="2:11" x14ac:dyDescent="0.2">
      <c r="B225" s="3" t="s">
        <v>10</v>
      </c>
      <c r="C225" s="15"/>
      <c r="D225" s="15"/>
      <c r="E225" s="15"/>
      <c r="F225" s="15"/>
      <c r="G225" s="12"/>
      <c r="H225" s="12"/>
      <c r="I225" s="15"/>
      <c r="J225" s="12"/>
      <c r="K225" s="26"/>
    </row>
    <row r="226" spans="2:11" x14ac:dyDescent="0.2">
      <c r="B226" s="3" t="s">
        <v>10</v>
      </c>
      <c r="C226" s="15"/>
      <c r="D226" s="15"/>
      <c r="E226" s="15"/>
      <c r="F226" s="15"/>
      <c r="G226" s="12"/>
      <c r="H226" s="12"/>
      <c r="I226" s="15"/>
      <c r="J226" s="12"/>
      <c r="K226" s="26"/>
    </row>
    <row r="227" spans="2:11" x14ac:dyDescent="0.2">
      <c r="B227" s="3" t="s">
        <v>10</v>
      </c>
      <c r="C227" s="15"/>
      <c r="D227" s="15"/>
      <c r="E227" s="15"/>
      <c r="F227" s="15"/>
      <c r="G227" s="12"/>
      <c r="H227" s="12"/>
      <c r="I227" s="15"/>
      <c r="J227" s="12"/>
      <c r="K227" s="26"/>
    </row>
    <row r="228" spans="2:11" x14ac:dyDescent="0.2">
      <c r="B228" s="3" t="s">
        <v>10</v>
      </c>
    </row>
    <row r="229" spans="2:11" x14ac:dyDescent="0.2">
      <c r="B229" s="3" t="s">
        <v>10</v>
      </c>
    </row>
    <row r="230" spans="2:11" x14ac:dyDescent="0.2">
      <c r="B230" s="3" t="s">
        <v>10</v>
      </c>
    </row>
    <row r="231" spans="2:11" x14ac:dyDescent="0.2">
      <c r="B231" s="3" t="s">
        <v>10</v>
      </c>
    </row>
    <row r="232" spans="2:11" x14ac:dyDescent="0.2">
      <c r="B232" s="3" t="s">
        <v>10</v>
      </c>
    </row>
    <row r="233" spans="2:11" x14ac:dyDescent="0.2">
      <c r="B233" s="3" t="s">
        <v>10</v>
      </c>
    </row>
  </sheetData>
  <mergeCells count="22">
    <mergeCell ref="A183:B183"/>
    <mergeCell ref="A15:B15"/>
    <mergeCell ref="A172:B172"/>
    <mergeCell ref="A51:B51"/>
    <mergeCell ref="D5:D7"/>
    <mergeCell ref="E5:E7"/>
    <mergeCell ref="A57:B57"/>
    <mergeCell ref="A135:B135"/>
    <mergeCell ref="A96:B96"/>
    <mergeCell ref="I6:K6"/>
    <mergeCell ref="F6:H6"/>
    <mergeCell ref="F5:K5"/>
    <mergeCell ref="A184:B184"/>
    <mergeCell ref="A1:K1"/>
    <mergeCell ref="A4:B7"/>
    <mergeCell ref="C4:K4"/>
    <mergeCell ref="C5:C7"/>
    <mergeCell ref="A2:K2"/>
    <mergeCell ref="A155:B155"/>
    <mergeCell ref="A9:B9"/>
    <mergeCell ref="A38:B38"/>
    <mergeCell ref="A23:B23"/>
  </mergeCells>
  <printOptions horizontalCentered="1"/>
  <pageMargins left="0.74803149606299213" right="0.74803149606299213" top="0.98425196850393704" bottom="0.98425196850393704" header="0" footer="0"/>
  <pageSetup scale="64" fitToWidth="0" fitToHeight="0" orientation="portrait" r:id="rId1"/>
  <rowBreaks count="3" manualBreakCount="3">
    <brk id="56" max="10" man="1"/>
    <brk id="105" max="10" man="1"/>
    <brk id="154" max="16383" man="1"/>
  </rowBreaks>
  <ignoredErrors>
    <ignoredError sqref="C135:D135 I51 I23 I38 E135 E172 C172:D172 I172 C15 D15:E15 C23:E23 C38:E38 C51:E51 C96:E96 I15 C97:F97 I97 I96 I135" formula="1"/>
    <ignoredError sqref="F122:F127 F49 F52 F166:F167 F118:F120 F121 F161:F163 F177 F168:F171 F11 F107 F110 F179 F138 F142 F146:F147 F2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30</vt:lpstr>
      <vt:lpstr>'30'!Área_de_impresión</vt:lpstr>
      <vt:lpstr>'30'!Títulos_a_imprimir</vt:lpstr>
    </vt:vector>
  </TitlesOfParts>
  <Company>Contraloría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dsei06</dc:creator>
  <cp:lastModifiedBy>RAQUEL LA FONTAINE</cp:lastModifiedBy>
  <cp:lastPrinted>2025-06-13T14:46:59Z</cp:lastPrinted>
  <dcterms:created xsi:type="dcterms:W3CDTF">2004-11-17T15:37:34Z</dcterms:created>
  <dcterms:modified xsi:type="dcterms:W3CDTF">2025-06-19T15:36:48Z</dcterms:modified>
</cp:coreProperties>
</file>