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6525" yWindow="60" windowWidth="12360" windowHeight="7680" tabRatio="599"/>
  </bookViews>
  <sheets>
    <sheet name="43" sheetId="2" r:id="rId1"/>
  </sheets>
  <definedNames>
    <definedName name="_xlnm.Print_Titles" localSheetId="0">'43'!$1:$9</definedName>
  </definedNames>
  <calcPr calcId="152511"/>
</workbook>
</file>

<file path=xl/calcChain.xml><?xml version="1.0" encoding="utf-8"?>
<calcChain xmlns="http://schemas.openxmlformats.org/spreadsheetml/2006/main">
  <c r="G15" i="2" l="1"/>
  <c r="H15" i="2"/>
  <c r="J15" i="2"/>
  <c r="K15" i="2"/>
  <c r="L15" i="2"/>
  <c r="M15" i="2"/>
  <c r="N15" i="2"/>
  <c r="F77" i="2"/>
  <c r="F80" i="2"/>
  <c r="F74" i="2"/>
  <c r="E24" i="2"/>
  <c r="D24" i="2"/>
  <c r="I23" i="2"/>
  <c r="I24" i="2"/>
  <c r="I25" i="2"/>
  <c r="I26" i="2"/>
  <c r="I27" i="2"/>
  <c r="I22" i="2"/>
  <c r="I16" i="2"/>
  <c r="I15" i="2" s="1"/>
  <c r="F76" i="2"/>
  <c r="F78" i="2"/>
  <c r="F79" i="2"/>
  <c r="F81" i="2"/>
  <c r="F82" i="2"/>
  <c r="F83" i="2"/>
  <c r="F75" i="2"/>
  <c r="E71" i="2"/>
  <c r="C71" i="2" s="1"/>
  <c r="E72" i="2"/>
  <c r="C72" i="2"/>
  <c r="E73" i="2"/>
  <c r="D71" i="2"/>
  <c r="D72" i="2"/>
  <c r="D73" i="2"/>
  <c r="C73" i="2"/>
  <c r="D80" i="2"/>
  <c r="E80" i="2"/>
  <c r="C80" i="2" s="1"/>
  <c r="D76" i="2"/>
  <c r="C76" i="2" s="1"/>
  <c r="E76" i="2"/>
  <c r="D77" i="2"/>
  <c r="C77" i="2" s="1"/>
  <c r="E77" i="2"/>
  <c r="D78" i="2"/>
  <c r="E78" i="2"/>
  <c r="D79" i="2"/>
  <c r="E79" i="2"/>
  <c r="D81" i="2"/>
  <c r="E81" i="2"/>
  <c r="D82" i="2"/>
  <c r="C82" i="2" s="1"/>
  <c r="E82" i="2"/>
  <c r="D83" i="2"/>
  <c r="C83" i="2" s="1"/>
  <c r="E83" i="2"/>
  <c r="E75" i="2"/>
  <c r="E74" i="2" s="1"/>
  <c r="D75" i="2"/>
  <c r="C75" i="2" s="1"/>
  <c r="G74" i="2"/>
  <c r="H74" i="2"/>
  <c r="I74" i="2"/>
  <c r="I53" i="2"/>
  <c r="J74" i="2"/>
  <c r="D65" i="2" s="1"/>
  <c r="C65" i="2" s="1"/>
  <c r="J53" i="2"/>
  <c r="J28" i="2"/>
  <c r="J10" i="2" s="1"/>
  <c r="K74" i="2"/>
  <c r="K53" i="2" s="1"/>
  <c r="K28" i="2" s="1"/>
  <c r="E65" i="2"/>
  <c r="L74" i="2"/>
  <c r="L53" i="2"/>
  <c r="L28" i="2" s="1"/>
  <c r="L10" i="2" s="1"/>
  <c r="M74" i="2"/>
  <c r="M53" i="2" s="1"/>
  <c r="M28" i="2" s="1"/>
  <c r="N74" i="2"/>
  <c r="N53" i="2" s="1"/>
  <c r="N28" i="2" s="1"/>
  <c r="N10" i="2" s="1"/>
  <c r="H53" i="2"/>
  <c r="G53" i="2"/>
  <c r="G10" i="2" s="1"/>
  <c r="D30" i="2"/>
  <c r="D28" i="2" s="1"/>
  <c r="E30" i="2"/>
  <c r="E28" i="2" s="1"/>
  <c r="D31" i="2"/>
  <c r="E31" i="2"/>
  <c r="D32" i="2"/>
  <c r="E32" i="2"/>
  <c r="C32" i="2"/>
  <c r="D33" i="2"/>
  <c r="C33" i="2" s="1"/>
  <c r="E33" i="2"/>
  <c r="D34" i="2"/>
  <c r="C34" i="2" s="1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C40" i="2" s="1"/>
  <c r="D41" i="2"/>
  <c r="C41" i="2" s="1"/>
  <c r="E41" i="2"/>
  <c r="D42" i="2"/>
  <c r="E42" i="2"/>
  <c r="C42" i="2" s="1"/>
  <c r="D43" i="2"/>
  <c r="C43" i="2" s="1"/>
  <c r="E43" i="2"/>
  <c r="D44" i="2"/>
  <c r="E44" i="2"/>
  <c r="C44" i="2"/>
  <c r="D45" i="2"/>
  <c r="E45" i="2"/>
  <c r="D46" i="2"/>
  <c r="E46" i="2"/>
  <c r="C46" i="2" s="1"/>
  <c r="D47" i="2"/>
  <c r="E47" i="2"/>
  <c r="D48" i="2"/>
  <c r="E48" i="2"/>
  <c r="C48" i="2"/>
  <c r="D49" i="2"/>
  <c r="E49" i="2"/>
  <c r="C49" i="2" s="1"/>
  <c r="D50" i="2"/>
  <c r="C50" i="2"/>
  <c r="E50" i="2"/>
  <c r="D51" i="2"/>
  <c r="E51" i="2"/>
  <c r="D52" i="2"/>
  <c r="E52" i="2"/>
  <c r="E29" i="2"/>
  <c r="D29" i="2"/>
  <c r="F55" i="2"/>
  <c r="F56" i="2"/>
  <c r="F57" i="2"/>
  <c r="F58" i="2"/>
  <c r="F59" i="2"/>
  <c r="F60" i="2"/>
  <c r="F61" i="2"/>
  <c r="F63" i="2"/>
  <c r="F64" i="2"/>
  <c r="F65" i="2"/>
  <c r="F66" i="2"/>
  <c r="F67" i="2"/>
  <c r="F68" i="2"/>
  <c r="F69" i="2"/>
  <c r="F70" i="2"/>
  <c r="F71" i="2"/>
  <c r="F72" i="2"/>
  <c r="F73" i="2"/>
  <c r="F54" i="2"/>
  <c r="F53" i="2" s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29" i="2"/>
  <c r="F28" i="2" s="1"/>
  <c r="F23" i="2"/>
  <c r="F24" i="2"/>
  <c r="F25" i="2"/>
  <c r="F26" i="2"/>
  <c r="F27" i="2"/>
  <c r="F22" i="2"/>
  <c r="E22" i="2"/>
  <c r="E21" i="2" s="1"/>
  <c r="D22" i="2"/>
  <c r="D21" i="2" s="1"/>
  <c r="D17" i="2"/>
  <c r="C17" i="2"/>
  <c r="E17" i="2"/>
  <c r="D18" i="2"/>
  <c r="E18" i="2"/>
  <c r="D19" i="2"/>
  <c r="E19" i="2"/>
  <c r="C19" i="2" s="1"/>
  <c r="E16" i="2"/>
  <c r="E15" i="2" s="1"/>
  <c r="D16" i="2"/>
  <c r="D15" i="2" s="1"/>
  <c r="D13" i="2"/>
  <c r="C13" i="2" s="1"/>
  <c r="E13" i="2"/>
  <c r="D14" i="2"/>
  <c r="E14" i="2"/>
  <c r="C14" i="2"/>
  <c r="E12" i="2"/>
  <c r="D12" i="2"/>
  <c r="C12" i="2"/>
  <c r="F17" i="2"/>
  <c r="F13" i="2"/>
  <c r="F14" i="2"/>
  <c r="F11" i="2"/>
  <c r="F12" i="2"/>
  <c r="G28" i="2"/>
  <c r="H28" i="2"/>
  <c r="D55" i="2"/>
  <c r="E55" i="2"/>
  <c r="D56" i="2"/>
  <c r="E56" i="2"/>
  <c r="C56" i="2" s="1"/>
  <c r="D57" i="2"/>
  <c r="D53" i="2" s="1"/>
  <c r="E57" i="2"/>
  <c r="C57" i="2"/>
  <c r="D58" i="2"/>
  <c r="E58" i="2"/>
  <c r="C58" i="2" s="1"/>
  <c r="D59" i="2"/>
  <c r="E59" i="2"/>
  <c r="D60" i="2"/>
  <c r="C60" i="2" s="1"/>
  <c r="E60" i="2"/>
  <c r="D61" i="2"/>
  <c r="C61" i="2" s="1"/>
  <c r="E61" i="2"/>
  <c r="D63" i="2"/>
  <c r="C63" i="2" s="1"/>
  <c r="E63" i="2"/>
  <c r="D64" i="2"/>
  <c r="C64" i="2"/>
  <c r="E64" i="2"/>
  <c r="D66" i="2"/>
  <c r="E66" i="2"/>
  <c r="D67" i="2"/>
  <c r="E67" i="2"/>
  <c r="C67" i="2"/>
  <c r="D68" i="2"/>
  <c r="E68" i="2"/>
  <c r="D69" i="2"/>
  <c r="C69" i="2" s="1"/>
  <c r="E69" i="2"/>
  <c r="D70" i="2"/>
  <c r="E70" i="2"/>
  <c r="C70" i="2" s="1"/>
  <c r="E54" i="2"/>
  <c r="C54" i="2" s="1"/>
  <c r="D54" i="2"/>
  <c r="G21" i="2"/>
  <c r="G11" i="2"/>
  <c r="L24" i="2"/>
  <c r="L21" i="2"/>
  <c r="M21" i="2"/>
  <c r="N21" i="2"/>
  <c r="L11" i="2"/>
  <c r="M11" i="2"/>
  <c r="M10" i="2" s="1"/>
  <c r="N11" i="2"/>
  <c r="D20" i="2"/>
  <c r="C20" i="2"/>
  <c r="F20" i="2"/>
  <c r="F19" i="2"/>
  <c r="I18" i="2"/>
  <c r="I19" i="2"/>
  <c r="D23" i="2"/>
  <c r="E23" i="2"/>
  <c r="C23" i="2" s="1"/>
  <c r="F18" i="2"/>
  <c r="D25" i="2"/>
  <c r="E25" i="2"/>
  <c r="D26" i="2"/>
  <c r="E26" i="2"/>
  <c r="D27" i="2"/>
  <c r="C27" i="2" s="1"/>
  <c r="E27" i="2"/>
  <c r="I30" i="2"/>
  <c r="I31" i="2"/>
  <c r="I32" i="2"/>
  <c r="I34" i="2"/>
  <c r="I35" i="2"/>
  <c r="I36" i="2"/>
  <c r="I37" i="2"/>
  <c r="I38" i="2"/>
  <c r="I28" i="2" s="1"/>
  <c r="I39" i="2"/>
  <c r="I40" i="2"/>
  <c r="I41" i="2"/>
  <c r="I42" i="2"/>
  <c r="I13" i="2"/>
  <c r="I11" i="2" s="1"/>
  <c r="I14" i="2"/>
  <c r="I12" i="2"/>
  <c r="I33" i="2"/>
  <c r="F16" i="2"/>
  <c r="F15" i="2" s="1"/>
  <c r="J11" i="2"/>
  <c r="K11" i="2"/>
  <c r="J21" i="2"/>
  <c r="K21" i="2"/>
  <c r="H21" i="2"/>
  <c r="H11" i="2"/>
  <c r="H10" i="2" s="1"/>
  <c r="C26" i="2"/>
  <c r="C29" i="2"/>
  <c r="C78" i="2"/>
  <c r="C59" i="2"/>
  <c r="C79" i="2"/>
  <c r="C81" i="2"/>
  <c r="C68" i="2"/>
  <c r="C51" i="2"/>
  <c r="C66" i="2"/>
  <c r="C39" i="2"/>
  <c r="C36" i="2"/>
  <c r="C38" i="2"/>
  <c r="C47" i="2"/>
  <c r="C24" i="2"/>
  <c r="E11" i="2"/>
  <c r="C18" i="2"/>
  <c r="C35" i="2"/>
  <c r="D11" i="2"/>
  <c r="C31" i="2"/>
  <c r="C45" i="2"/>
  <c r="C30" i="2"/>
  <c r="I21" i="2"/>
  <c r="F21" i="2"/>
  <c r="C52" i="2"/>
  <c r="C37" i="2"/>
  <c r="E53" i="2"/>
  <c r="C25" i="2"/>
  <c r="C55" i="2"/>
  <c r="F10" i="2" l="1"/>
  <c r="E10" i="2"/>
  <c r="C11" i="2"/>
  <c r="C53" i="2"/>
  <c r="I10" i="2"/>
  <c r="K10" i="2"/>
  <c r="C28" i="2"/>
  <c r="C74" i="2"/>
  <c r="D74" i="2"/>
  <c r="D10" i="2" s="1"/>
  <c r="C16" i="2"/>
  <c r="C15" i="2" s="1"/>
  <c r="C22" i="2"/>
  <c r="C21" i="2" s="1"/>
  <c r="C10" i="2" l="1"/>
</calcChain>
</file>

<file path=xl/connections.xml><?xml version="1.0" encoding="utf-8"?>
<connections xmlns="http://schemas.openxmlformats.org/spreadsheetml/2006/main">
  <connection id="1" sourceFile="C:\Users\YANTILLON\Documents\BASE OTROS PUERTOS ENTRADA SALIDA 2016\BALBOA SALIDA 2016.accdb" keepAlive="1" name="BALBOA SALIDA 2016" type="5" refreshedVersion="4">
    <dbPr connection="Provider=Microsoft.ACE.OLEDB.12.0;Password=&quot;&quot;;User ID=Admin;Data Source=C:\Users\YANTILLON\Documents\BASE OTROS PUERTOS ENTRADA SALIDA 2016\BALBOA SALIDA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2" sourceFile="\\INEC_NAS_01\Sociales\MIGRA\BASE DE DATOS\BASE DE DATOS 2016\OTROS PUERTOS\BASE CAPTURA TODO\ACCENT\BALBOA Y CRISTOBAL 2016.accdb" keepAlive="1" name="BALBOA Y CRISTOBAL 2016" type="5" refreshedVersion="4">
    <dbPr connection="Provider=Microsoft.ACE.OLEDB.12.0;Password=&quot;&quot;;User ID=Admin;Data Source=\\INEC_NAS_01\Sociales\MIGRA\BASE DE DATOS\BASE DE DATOS 2016\OTROS PUERTOS\BASE CAPTURA TODO\ACCENT\BALBOA Y CRISTOBAL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4" commandType="3"/>
  </connection>
  <connection id="3" sourceFile="\\INEC_NAS_01\Sociales\MIGRA\BASE DE DATOS\BASE DE DATOS 2016\OTROS PUERTOS\BASE CAPTURA TODO\ACCENT\BALBOA Y CRISTOBAL SALIDA 2016.accdb" keepAlive="1" name="BALBOA Y CRISTOBAL SALIDA 2016" type="5" refreshedVersion="4">
    <dbPr connection="Provider=Microsoft.ACE.OLEDB.12.0;User ID=Admin;Data Source=\\INEC_NAS_01\Sociales\MIGRA\BASE DE DATOS\BASE DE DATOS 2016\OTROS PUERTOS\BASE CAPTURA TODO\ACCENT\BALBOA Y CRISTOBAL SALIDA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4" commandType="3"/>
  </connection>
  <connection id="4" sourceFile="Y:\MIGRA\BASE DE DATOS\BASE DE DATOS 2018\BALBOA Y CRISTOBAL SALIDA 2018.mdb" keepAlive="1" name="BALBOA Y CRISTOBAL SALIDA 2018" type="5" refreshedVersion="4">
    <dbPr connection="Provider=Microsoft.ACE.OLEDB.12.0;Password=&quot;&quot;;User ID=Admin;Data Source=Y:\MIGRA\BASE DE DATOS\BASE DE DATOS 2018\BALBOA Y CRISTOBAL SALIDA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stino" commandType="3"/>
  </connection>
  <connection id="5" sourceFile="Y:\MIGRA\BASE DE DATOS\BASE DE DATOS 2018\BALBOA Y CRISTOBAL SALIDA 2018.mdb" keepAlive="1" name="BALBOA Y CRISTOBAL SALIDA 20181" type="5" refreshedVersion="4">
    <dbPr connection="Provider=Microsoft.ACE.OLEDB.12.0;User ID=Admin;Data Source=Y:\MIGRA\BASE DE DATOS\BASE DE DATOS 2018\BALBOA Y CRISTOBAL SALIDA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stino" commandType="3"/>
  </connection>
  <connection id="6" sourceFile="\\INEC_NAS_01\Sociales\MIGRA\BASE DE DATOS\BASE DE DATOS 2020\OTROS PUERTOS 2020\BALBOA Y CRISTOBAL SALIDA 2020.mdb" keepAlive="1" name="BALBOA Y CRISTOBAL SALIDA 2020" type="5" refreshedVersion="4">
    <dbPr connection="Provider=Microsoft.ACE.OLEDB.12.0;Password=&quot;&quot;;User ID=Admin;Data Source=\\INEC_NAS_01\Sociales\MIGRA\BASE DE DATOS\BASE DE DATOS 2020\OTROS PUERTOS 2020\BALBOA Y CRISTOBAL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PROCEDENCIA" commandType="3"/>
  </connection>
  <connection id="7" sourceFile="\\INEC_NAS_01\Sociales\MIGRA\BASE DE DATOS\BASE DE DATOS 2020\OTROS PUERTOS 2020\BALBOA Y CRISTOBAL SALIDA 2020.mdb" keepAlive="1" name="BALBOA Y CRISTOBAL SALIDA 20201" type="5" refreshedVersion="4">
    <dbPr connection="Provider=Microsoft.ACE.OLEDB.12.0;Password=&quot;&quot;;User ID=Admin;Data Source=\\INEC_NAS_01\Sociales\MIGRA\BASE DE DATOS\BASE DE DATOS 2020\OTROS PUERTOS 2020\BALBOA Y CRISTOBAL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PROCEDENCIA" commandType="3"/>
  </connection>
  <connection id="8" sourceFile="\\INEC_NAS_01\Sociales\MIGRA\BASE DE DATOS\BASE DE DATOS 2020\OTROS PUERTOS 2020\BALBOA Y CRISTOBAL SALIDA 2020.mdb" keepAlive="1" name="BALBOA Y CRISTOBAL SALIDA 20202" type="5" refreshedVersion="4">
    <dbPr connection="Provider=Microsoft.ACE.OLEDB.12.0;Password=&quot;&quot;;User ID=Admin;Data Source=\\INEC_NAS_01\Sociales\MIGRA\BASE DE DATOS\BASE DE DATOS 2020\OTROS PUERTOS 2020\BALBOA Y CRISTOBAL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PROCEDENCIA" commandType="3"/>
  </connection>
  <connection id="9" sourceFile="\\INEC_NAS_01\Sociales\MIGRA\BASE DE DATOS\BASE DE DATOS 2020\OTROS PUERTOS 2020\BALBOA Y CRISTOBAL SALIDA 2020.mdb" keepAlive="1" name="BALBOA Y CRISTOBAL SALIDA 20203" type="5" refreshedVersion="4">
    <dbPr connection="Provider=Microsoft.ACE.OLEDB.12.0;Password=&quot;&quot;;User ID=Admin;Data Source=\\INEC_NAS_01\Sociales\MIGRA\BASE DE DATOS\BASE DE DATOS 2020\OTROS PUERTOS 2020\BALBOA Y CRISTOBAL SALIDA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0" sourceFile="\\INEC_NAS_01\Sociales\MIGRA\BASE DE DATOS\BASE DE DATOS 2020\OTROS PUERTOS 2020\BALBOA Y CRISTOBAL SALIDA 2020.mdb" keepAlive="1" name="BALBOA Y CRISTOBAL SALIDA 20204" type="5" refreshedVersion="4">
    <dbPr connection="Provider=Microsoft.ACE.OLEDB.12.0;User ID=Admin;Data Source=\\INEC_NAS_01\Sociales\MIGRA\BASE DE DATOS\BASE DE DATOS 2020\OTROS PUERTOS 2020\BALBOA Y CRISTOBAL SALIDA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PROCEDENCIA" commandType="3"/>
  </connection>
  <connection id="11" sourceFile="Y:\MIGRA\BASE DE DATOS\BASE DE DATOS 2019\OTROS PUERTOS\OTROS PUERTOS\ACCESS\BALBOA Y CRISTOBAL SALIDA AÑO 2019.mdb" keepAlive="1" name="BALBOA Y CRISTOBAL SALIDA AÑO 2019" type="5" refreshedVersion="4">
    <dbPr connection="Provider=Microsoft.ACE.OLEDB.12.0;Password=&quot;&quot;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2" sourceFile="Y:\MIGRA\BASE DE DATOS\BASE DE DATOS 2019\OTROS PUERTOS\OTROS PUERTOS\ACCESS\BALBOA Y CRISTOBAL SALIDA AÑO 2019.mdb" keepAlive="1" name="BALBOA Y CRISTOBAL SALIDA AÑO 20191" type="5" refreshedVersion="4">
    <dbPr connection="Provider=Microsoft.ACE.OLEDB.12.0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3" sourceFile="Y:\MIGRA\BASE DE DATOS\BASE DE DATOS 2019\OTROS PUERTOS\OTROS PUERTOS\ACCESS\BALBOA Y CRISTOBAL SALIDA AÑO 2019.mdb" keepAlive="1" name="BALBOA Y CRISTOBAL SALIDA AÑO 20192" type="5" refreshedVersion="4">
    <dbPr connection="Provider=Microsoft.ACE.OLEDB.12.0;User ID=Admin;Data Source=Y:\MIGRA\BASE DE DATOS\BASE DE DATOS 2019\OTROS PUERTOS\OTROS PUERTOS\ACCESS\BALBOA Y CRISTOBAL SALI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ís de destino" commandType="3"/>
  </connection>
  <connection id="14" sourceFile="C:\Users\YANTILLON\Documents\BASE OTROS PUERTOS ENTRADA SALIDA 2016\OTROS PUERTOS SALIDA 2016.accdb" keepAlive="1" name="OTROS PUERTOS SALIDA 2016" type="5" refreshedVersion="4">
    <dbPr connection="Provider=Microsoft.ACE.OLEDB.12.0;Password=&quot;&quot;;User ID=Admin;Data Source=C:\Users\YANTILLON\Documents\BASE OTROS PUERTOS ENTRADA SALIDA 2016\OTROS PUERTOS SALIDA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15" sourceFile="Y:\MIGRA\BASE DE DATOS\BASE DE DATOS 2017\OTROS PUERTOS 2017\ENTRADA\Guabito\ACCESS\SALIDA  BALBOA Y CRISTOBAL 2017.mdb" keepAlive="1" name="SALIDA  BALBOA Y CRISTOBAL 2017" type="5" refreshedVersion="4">
    <dbPr connection="Provider=Microsoft.ACE.OLEDB.12.0;Password=&quot;&quot;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16" sourceFile="Y:\MIGRA\BASE DE DATOS\BASE DE DATOS 2017\OTROS PUERTOS 2017\ENTRADA\Guabito\ACCESS\SALIDA  BALBOA Y CRISTOBAL 2017.mdb" keepAlive="1" name="SALIDA  BALBOA Y CRISTOBAL 20171" type="5" refreshedVersion="4">
    <dbPr connection="Provider=Microsoft.ACE.OLEDB.12.0;Password=&quot;&quot;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7" sourceFile="Y:\MIGRA\BASE DE DATOS\BASE DE DATOS 2017\OTROS PUERTOS 2017\ENTRADA\Guabito\ACCESS\SALIDA  BALBOA Y CRISTOBAL 2017.mdb" keepAlive="1" name="SALIDA  BALBOA Y CRISTOBAL 20172" type="5" refreshedVersion="4">
    <dbPr connection="Provider=Microsoft.ACE.OLEDB.12.0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18" sourceFile="Y:\MIGRA\BASE DE DATOS\BASE DE DATOS 2017\OTROS PUERTOS 2017\ENTRADA\Guabito\ACCESS\SALIDA  BALBOA Y CRISTOBAL 2017.mdb" keepAlive="1" name="SALIDA  BALBOA Y CRISTOBAL 20173" type="5" refreshedVersion="4">
    <dbPr connection="Provider=Microsoft.ACE.OLEDB.12.0;User ID=Admin;Data Source=Y:\MIGRA\BASE DE DATOS\BASE DE DATOS 2017\OTROS PUERTOS 2017\ENTRADA\Guabito\ACCESS\SALIDA 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9" sourceFile="C:\Users\YANTILLON\Documents\BASE OTROS PUERTOS ENTRADA SALIDA 2016\SALIDA BALBOA Y CRISTOBAL 2016.accdb" keepAlive="1" name="SALIDA BALBOA Y CRISTOBAL 2016" type="5" refreshedVersion="4">
    <dbPr connection="Provider=Microsoft.ACE.OLEDB.12.0;User ID=Admin;Data Source=C:\Users\YANTILLON\Documents\BASE OTROS PUERTOS ENTRADA SALIDA 2016\SALIDA BALBOA Y CRISTOBAL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20" sourceFile="\\inec_nas_01\Sociales\MIGRA\BASE DE DATOS\BASE DE DATOS 2021\OTROS PUERTOS 2021\SALIDA\ACCESS\SALIDAS BALBOA Y CRISTOBAL 2021.accdb" keepAlive="1" name="SALIDAS BALBOA Y CRISTOBAL 2021" type="5" refreshedVersion="4">
    <dbPr connection="Provider=Microsoft.ACE.OLEDB.12.0;User ID=Admin;Data Source=\\inec_nas_01\Sociales\MIGRA\BASE DE DATOS\BASE DE DATOS 2021\OTROS PUERTOS 2021\SALIDA\ACCESS\SALI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DE DESTINO" commandType="3"/>
  </connection>
  <connection id="21" sourceFile="\\inec_nas_01\Sociales\MIGRA\BASE DE DATOS\BASE DE DATOS 2022\OTROS PUERTOS 2022\ACCESS\SALIDAS BALBOA Y CRISTOBAL 2022.accdb" keepAlive="1" name="SALIDAS BALBOA Y CRISTOBAL 2022" type="5" refreshedVersion="4">
    <dbPr connection="Provider=Microsoft.ACE.OLEDB.12.0;User ID=Admin;Data Source=\\inec_nas_01\Sociales\MIGRA\BASE DE DATOS\BASE DE DATOS 2022\OTROS PUERTOS 2022\ACCESS\SALIDAS BALBOA Y CRISTOBAL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STINO" commandType="3"/>
  </connection>
  <connection id="22" sourceFile="\\inec_nas_01\Sociales\MIGRA\BASE DE DATOS\BASE DE DATOS 2023\OTROS PUERTOS 2023\ACCESS\SALIDA\SALIDAS BALBOA Y CRISTOBAL 2023.accdb" keepAlive="1" name="SALIDAS BALBOA Y CRISTOBAL 2023" type="5" refreshedVersion="4">
    <dbPr connection="Provider=Microsoft.ACE.OLEDB.12.0;Password=&quot;&quot;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DE DESTINO" commandType="3"/>
  </connection>
  <connection id="23" sourceFile="\\inec_nas_01\Sociales\MIGRA\BASE DE DATOS\BASE DE DATOS 2023\OTROS PUERTOS 2023\ACCESS\SALIDA\SALIDAS BALBOA Y CRISTOBAL 2023.accdb" keepAlive="1" name="SALIDAS BALBOA Y CRISTOBAL 20231" type="5" refreshedVersion="4">
    <dbPr connection="Provider=Microsoft.ACE.OLEDB.12.0;User ID=Admin;Data Source=\\inec_nas_01\Sociales\MIGRA\BASE DE DATOS\BASE DE DATOS 2023\OTROS PUERTOS 2023\ACCESS\SALIDA\SALI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DE PROCEDENCIA" commandType="3"/>
  </connection>
</connections>
</file>

<file path=xl/sharedStrings.xml><?xml version="1.0" encoding="utf-8"?>
<sst xmlns="http://schemas.openxmlformats.org/spreadsheetml/2006/main" count="99" uniqueCount="93">
  <si>
    <t>Salida de pasajeros</t>
  </si>
  <si>
    <t>Clase</t>
  </si>
  <si>
    <t>País de destino</t>
  </si>
  <si>
    <t>Total</t>
  </si>
  <si>
    <t>Visitantes</t>
  </si>
  <si>
    <t>Residentes</t>
  </si>
  <si>
    <t>Panameños</t>
  </si>
  <si>
    <t>Asia</t>
  </si>
  <si>
    <t/>
  </si>
  <si>
    <t xml:space="preserve">Mujeres     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</si>
  <si>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                              </t>
  </si>
  <si>
    <t>América del Norte</t>
  </si>
  <si>
    <t>América Central</t>
  </si>
  <si>
    <t>América del Sur</t>
  </si>
  <si>
    <t>Europa</t>
  </si>
  <si>
    <t>África</t>
  </si>
  <si>
    <t xml:space="preserve">Hombres        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</si>
  <si>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</si>
  <si>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</si>
  <si>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</t>
  </si>
  <si>
    <t>Fuente: Servicio Nacional de Migración.</t>
  </si>
  <si>
    <t xml:space="preserve">- Cantidad nula o cero.      </t>
  </si>
  <si>
    <t>TOTAL</t>
  </si>
  <si>
    <t>Cuadro 43. SALIDA DE PASAJEROS DE LA REPÚBLICA POR LOS PUERTOS DE BALBOA Y CRISTÓBAL,</t>
  </si>
  <si>
    <t>POR CLASE Y SEXO, SEGÚN PAÍS DE DESTINO: AÑO 2023</t>
  </si>
  <si>
    <t>Cabo Verde</t>
  </si>
  <si>
    <t>Etiopía</t>
  </si>
  <si>
    <t>Ghana</t>
  </si>
  <si>
    <t>Libia</t>
  </si>
  <si>
    <t>Nigeria</t>
  </si>
  <si>
    <t>Seychelles</t>
  </si>
  <si>
    <t>Tanzania</t>
  </si>
  <si>
    <t>Costa Rica</t>
  </si>
  <si>
    <t>El Salvador</t>
  </si>
  <si>
    <t>Honduras</t>
  </si>
  <si>
    <t>Nicaragua</t>
  </si>
  <si>
    <t>Canadá</t>
  </si>
  <si>
    <t>México</t>
  </si>
  <si>
    <t>Brasil</t>
  </si>
  <si>
    <t>Chile</t>
  </si>
  <si>
    <t>Colombia</t>
  </si>
  <si>
    <t>Ecuador</t>
  </si>
  <si>
    <t>Perú</t>
  </si>
  <si>
    <t>Venezuela</t>
  </si>
  <si>
    <t>Azerbaiyán</t>
  </si>
  <si>
    <t>Bangladesh</t>
  </si>
  <si>
    <t>China</t>
  </si>
  <si>
    <t>China -Taiwán (Formosa)</t>
  </si>
  <si>
    <t>Chipre</t>
  </si>
  <si>
    <t xml:space="preserve">Filipinas </t>
  </si>
  <si>
    <t>Georgia</t>
  </si>
  <si>
    <t>India</t>
  </si>
  <si>
    <t>Indonesia</t>
  </si>
  <si>
    <t>Japón</t>
  </si>
  <si>
    <t>Líbano</t>
  </si>
  <si>
    <t>Pakistán</t>
  </si>
  <si>
    <t>Singapur</t>
  </si>
  <si>
    <t>Sri Lanka</t>
  </si>
  <si>
    <t>Tailandia</t>
  </si>
  <si>
    <t>Turquía</t>
  </si>
  <si>
    <t>Vietnam</t>
  </si>
  <si>
    <t>Alemania</t>
  </si>
  <si>
    <t>Austria</t>
  </si>
  <si>
    <t>Bélgica</t>
  </si>
  <si>
    <t>Bulgaria</t>
  </si>
  <si>
    <t>Croacia</t>
  </si>
  <si>
    <t>Dinamarca</t>
  </si>
  <si>
    <t>España</t>
  </si>
  <si>
    <t>Estonia</t>
  </si>
  <si>
    <t>Finlandia</t>
  </si>
  <si>
    <t>Francia</t>
  </si>
  <si>
    <t>Grecia</t>
  </si>
  <si>
    <t>Holanda</t>
  </si>
  <si>
    <t>Italia</t>
  </si>
  <si>
    <t>Letonia</t>
  </si>
  <si>
    <t>Lituania</t>
  </si>
  <si>
    <t>Montenegro</t>
  </si>
  <si>
    <t>Polonia</t>
  </si>
  <si>
    <t>Portugal</t>
  </si>
  <si>
    <t>Reino Unido</t>
  </si>
  <si>
    <t>República Checa</t>
  </si>
  <si>
    <t>Rumania</t>
  </si>
  <si>
    <t>Rusia</t>
  </si>
  <si>
    <t>Suiza</t>
  </si>
  <si>
    <t>Ucrania</t>
  </si>
  <si>
    <t>Estados Unidos de América</t>
  </si>
  <si>
    <t>Extranjeros</t>
  </si>
  <si>
    <t>Unión de Myanmar</t>
  </si>
  <si>
    <t>Corea del Sur</t>
  </si>
  <si>
    <t>República de Sudáfrica</t>
  </si>
  <si>
    <t>República Árabe de Egipto</t>
  </si>
  <si>
    <t>Asia: (Continuación)</t>
  </si>
  <si>
    <t>Antillas (Trinidad y Tobago)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</si>
</sst>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/>
    <xf numFmtId="3" fontId="2" fillId="0" borderId="1" xfId="0" applyNumberFormat="1" applyFont="1" applyBorder="1"/>
    <xf numFmtId="3" fontId="2" fillId="0" borderId="1" xfId="0" applyNumberFormat="1" applyFont="1" applyFill="1" applyBorder="1"/>
    <xf numFmtId="0" fontId="1" fillId="0" borderId="0" xfId="0" applyFont="1" applyFill="1" applyBorder="1"/>
    <xf numFmtId="41" fontId="1" fillId="0" borderId="0" xfId="0" applyNumberFormat="1" applyFont="1" applyAlignment="1">
      <alignment horizontal="right"/>
    </xf>
    <xf numFmtId="0" fontId="2" fillId="0" borderId="0" xfId="0" applyFont="1" applyBorder="1"/>
    <xf numFmtId="3" fontId="2" fillId="0" borderId="0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/>
    <xf numFmtId="3" fontId="1" fillId="0" borderId="0" xfId="0" applyNumberFormat="1" applyFont="1"/>
    <xf numFmtId="0" fontId="1" fillId="0" borderId="0" xfId="0" applyFont="1"/>
    <xf numFmtId="41" fontId="2" fillId="0" borderId="0" xfId="0" applyNumberFormat="1" applyFont="1" applyFill="1" applyBorder="1"/>
    <xf numFmtId="41" fontId="1" fillId="0" borderId="4" xfId="0" applyNumberFormat="1" applyFont="1" applyFill="1" applyBorder="1"/>
    <xf numFmtId="41" fontId="1" fillId="0" borderId="5" xfId="0" applyNumberFormat="1" applyFont="1" applyFill="1" applyBorder="1"/>
    <xf numFmtId="41" fontId="2" fillId="0" borderId="5" xfId="0" applyNumberFormat="1" applyFont="1" applyBorder="1"/>
    <xf numFmtId="41" fontId="1" fillId="0" borderId="4" xfId="0" applyNumberFormat="1" applyFont="1" applyBorder="1"/>
    <xf numFmtId="41" fontId="1" fillId="0" borderId="6" xfId="0" applyNumberFormat="1" applyFont="1" applyBorder="1" applyAlignment="1">
      <alignment horizontal="right"/>
    </xf>
    <xf numFmtId="41" fontId="1" fillId="0" borderId="0" xfId="0" applyNumberFormat="1" applyFont="1" applyFill="1" applyBorder="1"/>
    <xf numFmtId="41" fontId="2" fillId="0" borderId="0" xfId="0" applyNumberFormat="1" applyFont="1"/>
    <xf numFmtId="41" fontId="1" fillId="0" borderId="0" xfId="0" applyNumberFormat="1" applyFont="1"/>
    <xf numFmtId="164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/>
    <xf numFmtId="164" fontId="1" fillId="0" borderId="0" xfId="0" applyNumberFormat="1" applyFont="1" applyFill="1" applyBorder="1" applyAlignment="1">
      <alignment horizontal="right" vertical="center" wrapText="1"/>
    </xf>
    <xf numFmtId="164" fontId="2" fillId="0" borderId="7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/>
    <xf numFmtId="0" fontId="1" fillId="0" borderId="2" xfId="0" applyFont="1" applyBorder="1"/>
    <xf numFmtId="0" fontId="2" fillId="0" borderId="1" xfId="0" applyFont="1" applyBorder="1"/>
    <xf numFmtId="0" fontId="1" fillId="0" borderId="5" xfId="0" applyFont="1" applyBorder="1"/>
    <xf numFmtId="0" fontId="1" fillId="0" borderId="4" xfId="0" applyFont="1" applyBorder="1"/>
    <xf numFmtId="3" fontId="2" fillId="0" borderId="7" xfId="0" applyNumberFormat="1" applyFont="1" applyBorder="1"/>
    <xf numFmtId="3" fontId="3" fillId="0" borderId="1" xfId="0" applyNumberFormat="1" applyFont="1" applyBorder="1"/>
    <xf numFmtId="164" fontId="2" fillId="0" borderId="8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/>
    <xf numFmtId="164" fontId="1" fillId="0" borderId="1" xfId="0" applyNumberFormat="1" applyFont="1" applyFill="1" applyBorder="1"/>
    <xf numFmtId="164" fontId="1" fillId="0" borderId="7" xfId="0" applyNumberFormat="1" applyFont="1" applyFill="1" applyBorder="1"/>
    <xf numFmtId="164" fontId="1" fillId="0" borderId="0" xfId="0" applyNumberFormat="1" applyFont="1" applyFill="1"/>
    <xf numFmtId="0" fontId="2" fillId="0" borderId="5" xfId="0" applyFont="1" applyFill="1" applyBorder="1"/>
    <xf numFmtId="3" fontId="2" fillId="0" borderId="5" xfId="0" applyNumberFormat="1" applyFont="1" applyFill="1" applyBorder="1"/>
    <xf numFmtId="41" fontId="2" fillId="0" borderId="4" xfId="0" applyNumberFormat="1" applyFont="1" applyFill="1" applyBorder="1"/>
    <xf numFmtId="41" fontId="2" fillId="0" borderId="5" xfId="0" applyNumberFormat="1" applyFont="1" applyFill="1" applyBorder="1"/>
    <xf numFmtId="164" fontId="2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164" fontId="2" fillId="0" borderId="0" xfId="0" applyNumberFormat="1" applyFont="1" applyFill="1"/>
    <xf numFmtId="164" fontId="1" fillId="0" borderId="1" xfId="0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1" fillId="0" borderId="0" xfId="0" applyNumberFormat="1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zoomScaleNormal="100" zoomScaleSheetLayoutView="120" workbookViewId="0">
      <selection sqref="A1:N1"/>
    </sheetView>
  </sheetViews>
  <sheetFormatPr baseColWidth="10" defaultRowHeight="12.75" x14ac:dyDescent="0.2"/>
  <cols>
    <col min="1" max="1" width="2.28515625" style="18" customWidth="1"/>
    <col min="2" max="2" width="24.85546875" style="18" customWidth="1"/>
    <col min="3" max="6" width="8.7109375" style="9" customWidth="1"/>
    <col min="7" max="8" width="8.7109375" style="18" customWidth="1"/>
    <col min="9" max="9" width="8.7109375" style="9" customWidth="1"/>
    <col min="10" max="11" width="8.7109375" style="18" customWidth="1"/>
    <col min="12" max="12" width="9" style="1" customWidth="1"/>
    <col min="13" max="13" width="10" style="18" customWidth="1"/>
    <col min="14" max="14" width="9.7109375" style="18" customWidth="1"/>
    <col min="15" max="15" width="11.42578125" style="1"/>
    <col min="16" max="16384" width="11.42578125" style="18"/>
  </cols>
  <sheetData>
    <row r="1" spans="1:17" s="9" customFormat="1" ht="15.75" customHeight="1" x14ac:dyDescent="0.2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"/>
    </row>
    <row r="2" spans="1:17" s="9" customFormat="1" ht="15.75" customHeight="1" x14ac:dyDescent="0.2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"/>
    </row>
    <row r="3" spans="1:17" ht="12.95" customHeight="1" x14ac:dyDescent="0.2">
      <c r="A3" s="1"/>
      <c r="B3" s="1"/>
      <c r="C3" s="6"/>
      <c r="D3" s="6"/>
      <c r="E3" s="6"/>
      <c r="F3" s="10"/>
      <c r="G3" s="4"/>
      <c r="H3" s="4"/>
      <c r="I3" s="10"/>
      <c r="J3" s="4"/>
      <c r="K3" s="4"/>
    </row>
    <row r="4" spans="1:17" ht="20.25" customHeight="1" x14ac:dyDescent="0.2">
      <c r="A4" s="68" t="s">
        <v>2</v>
      </c>
      <c r="B4" s="74"/>
      <c r="C4" s="67" t="s">
        <v>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7" ht="20.25" customHeight="1" x14ac:dyDescent="0.2">
      <c r="A5" s="75"/>
      <c r="B5" s="76"/>
      <c r="C5" s="77" t="s">
        <v>3</v>
      </c>
      <c r="D5" s="77" t="s">
        <v>16</v>
      </c>
      <c r="E5" s="77" t="s">
        <v>9</v>
      </c>
      <c r="F5" s="65" t="s">
        <v>1</v>
      </c>
      <c r="G5" s="66"/>
      <c r="H5" s="66"/>
      <c r="I5" s="66"/>
      <c r="J5" s="66"/>
      <c r="K5" s="66"/>
      <c r="L5" s="66"/>
      <c r="M5" s="66"/>
      <c r="N5" s="66"/>
    </row>
    <row r="6" spans="1:17" ht="21" customHeight="1" x14ac:dyDescent="0.2">
      <c r="A6" s="75"/>
      <c r="B6" s="76"/>
      <c r="C6" s="80"/>
      <c r="D6" s="80"/>
      <c r="E6" s="80"/>
      <c r="F6" s="71" t="s">
        <v>4</v>
      </c>
      <c r="G6" s="72"/>
      <c r="H6" s="73"/>
      <c r="I6" s="65" t="s">
        <v>5</v>
      </c>
      <c r="J6" s="66"/>
      <c r="K6" s="66"/>
      <c r="L6" s="66"/>
      <c r="M6" s="66"/>
      <c r="N6" s="66"/>
    </row>
    <row r="7" spans="1:17" ht="20.25" customHeight="1" x14ac:dyDescent="0.2">
      <c r="A7" s="75"/>
      <c r="B7" s="76"/>
      <c r="C7" s="80"/>
      <c r="D7" s="80"/>
      <c r="E7" s="80"/>
      <c r="F7" s="77" t="s">
        <v>3</v>
      </c>
      <c r="G7" s="77" t="s">
        <v>10</v>
      </c>
      <c r="H7" s="77" t="s">
        <v>17</v>
      </c>
      <c r="I7" s="65" t="s">
        <v>6</v>
      </c>
      <c r="J7" s="66"/>
      <c r="K7" s="66"/>
      <c r="L7" s="65" t="s">
        <v>86</v>
      </c>
      <c r="M7" s="66"/>
      <c r="N7" s="66"/>
    </row>
    <row r="8" spans="1:17" ht="20.25" customHeight="1" x14ac:dyDescent="0.2">
      <c r="A8" s="72"/>
      <c r="B8" s="73"/>
      <c r="C8" s="78"/>
      <c r="D8" s="78"/>
      <c r="E8" s="78"/>
      <c r="F8" s="78"/>
      <c r="G8" s="78"/>
      <c r="H8" s="78"/>
      <c r="I8" s="62" t="s">
        <v>3</v>
      </c>
      <c r="J8" s="63" t="s">
        <v>18</v>
      </c>
      <c r="K8" s="64" t="s">
        <v>19</v>
      </c>
      <c r="L8" s="62" t="s">
        <v>3</v>
      </c>
      <c r="M8" s="63" t="s">
        <v>18</v>
      </c>
      <c r="N8" s="64" t="s">
        <v>19</v>
      </c>
    </row>
    <row r="9" spans="1:17" ht="12.95" customHeight="1" x14ac:dyDescent="0.2">
      <c r="A9" s="11"/>
      <c r="B9" s="12"/>
      <c r="C9" s="42"/>
      <c r="D9" s="11"/>
      <c r="E9" s="13"/>
      <c r="F9" s="11"/>
      <c r="G9" s="13"/>
      <c r="H9" s="11"/>
      <c r="I9" s="14"/>
      <c r="J9" s="11"/>
      <c r="K9" s="15"/>
      <c r="L9" s="37"/>
      <c r="M9" s="37"/>
    </row>
    <row r="10" spans="1:17" ht="24.2" customHeight="1" x14ac:dyDescent="0.2">
      <c r="A10" s="69" t="s">
        <v>22</v>
      </c>
      <c r="B10" s="79"/>
      <c r="C10" s="2">
        <f t="shared" ref="C10:N10" si="0">SUM(C11+C15+C20+C21+C28+C53+C74)</f>
        <v>2457</v>
      </c>
      <c r="D10" s="2">
        <f t="shared" si="0"/>
        <v>2281</v>
      </c>
      <c r="E10" s="2">
        <f t="shared" si="0"/>
        <v>176</v>
      </c>
      <c r="F10" s="2">
        <f t="shared" si="0"/>
        <v>2378</v>
      </c>
      <c r="G10" s="2">
        <f t="shared" si="0"/>
        <v>2206</v>
      </c>
      <c r="H10" s="2">
        <f t="shared" si="0"/>
        <v>172</v>
      </c>
      <c r="I10" s="2">
        <f t="shared" si="0"/>
        <v>63</v>
      </c>
      <c r="J10" s="2">
        <f t="shared" si="0"/>
        <v>60</v>
      </c>
      <c r="K10" s="2">
        <f t="shared" si="0"/>
        <v>3</v>
      </c>
      <c r="L10" s="3">
        <f t="shared" si="0"/>
        <v>16</v>
      </c>
      <c r="M10" s="2">
        <f t="shared" si="0"/>
        <v>15</v>
      </c>
      <c r="N10" s="41">
        <f t="shared" si="0"/>
        <v>1</v>
      </c>
    </row>
    <row r="11" spans="1:17" s="9" customFormat="1" ht="26.1" customHeight="1" x14ac:dyDescent="0.2">
      <c r="A11" s="1" t="s">
        <v>11</v>
      </c>
      <c r="B11" s="10"/>
      <c r="C11" s="2">
        <f>SUM(C12:C14)</f>
        <v>272</v>
      </c>
      <c r="D11" s="28">
        <f>SUM(D12:D14)</f>
        <v>217</v>
      </c>
      <c r="E11" s="28">
        <f t="shared" ref="E11:N11" si="1">SUM(E12:E14)</f>
        <v>55</v>
      </c>
      <c r="F11" s="28">
        <f>SUM(F12:F14)</f>
        <v>272</v>
      </c>
      <c r="G11" s="55">
        <f>SUM(G12:G14)</f>
        <v>217</v>
      </c>
      <c r="H11" s="55">
        <f t="shared" si="1"/>
        <v>55</v>
      </c>
      <c r="I11" s="55">
        <f>SUM(I12:I14)</f>
        <v>0</v>
      </c>
      <c r="J11" s="55">
        <f t="shared" si="1"/>
        <v>0</v>
      </c>
      <c r="K11" s="56">
        <f t="shared" si="1"/>
        <v>0</v>
      </c>
      <c r="L11" s="56">
        <f t="shared" si="1"/>
        <v>0</v>
      </c>
      <c r="M11" s="56">
        <f t="shared" si="1"/>
        <v>0</v>
      </c>
      <c r="N11" s="56">
        <f t="shared" si="1"/>
        <v>0</v>
      </c>
      <c r="O11" s="6"/>
    </row>
    <row r="12" spans="1:17" ht="15" customHeight="1" x14ac:dyDescent="0.2">
      <c r="A12" s="4"/>
      <c r="B12" s="18" t="s">
        <v>36</v>
      </c>
      <c r="C12" s="2">
        <f>SUM(D12:E12)</f>
        <v>4</v>
      </c>
      <c r="D12" s="28">
        <f t="shared" ref="D12:E14" si="2">G12+J12</f>
        <v>3</v>
      </c>
      <c r="E12" s="28">
        <f t="shared" si="2"/>
        <v>1</v>
      </c>
      <c r="F12" s="28">
        <f>SUM(G12:H12)</f>
        <v>4</v>
      </c>
      <c r="G12" s="30">
        <v>3</v>
      </c>
      <c r="H12" s="30">
        <v>1</v>
      </c>
      <c r="I12" s="29">
        <f>SUM(J12:K12)</f>
        <v>0</v>
      </c>
      <c r="J12" s="30">
        <v>0</v>
      </c>
      <c r="K12" s="31">
        <v>0</v>
      </c>
      <c r="L12" s="32">
        <v>0</v>
      </c>
      <c r="M12" s="30">
        <v>0</v>
      </c>
      <c r="N12" s="33">
        <v>0</v>
      </c>
    </row>
    <row r="13" spans="1:17" ht="15" customHeight="1" x14ac:dyDescent="0.2">
      <c r="A13" s="4"/>
      <c r="B13" s="18" t="s">
        <v>85</v>
      </c>
      <c r="C13" s="2">
        <f>SUM(D13:E13)</f>
        <v>214</v>
      </c>
      <c r="D13" s="28">
        <f t="shared" si="2"/>
        <v>166</v>
      </c>
      <c r="E13" s="28">
        <f t="shared" si="2"/>
        <v>48</v>
      </c>
      <c r="F13" s="28">
        <f>SUM(G13:H13)</f>
        <v>214</v>
      </c>
      <c r="G13" s="30">
        <v>166</v>
      </c>
      <c r="H13" s="30">
        <v>48</v>
      </c>
      <c r="I13" s="29">
        <f>SUM(J13:K13)</f>
        <v>0</v>
      </c>
      <c r="J13" s="30">
        <v>0</v>
      </c>
      <c r="K13" s="31">
        <v>0</v>
      </c>
      <c r="L13" s="32">
        <v>0</v>
      </c>
      <c r="M13" s="35">
        <v>0</v>
      </c>
      <c r="N13" s="36">
        <v>0</v>
      </c>
    </row>
    <row r="14" spans="1:17" ht="15" customHeight="1" x14ac:dyDescent="0.2">
      <c r="A14" s="4"/>
      <c r="B14" s="18" t="s">
        <v>37</v>
      </c>
      <c r="C14" s="2">
        <f>SUM(D14:E14)</f>
        <v>54</v>
      </c>
      <c r="D14" s="28">
        <f t="shared" si="2"/>
        <v>48</v>
      </c>
      <c r="E14" s="28">
        <f t="shared" si="2"/>
        <v>6</v>
      </c>
      <c r="F14" s="28">
        <f>SUM(G14:H14)</f>
        <v>54</v>
      </c>
      <c r="G14" s="30">
        <v>48</v>
      </c>
      <c r="H14" s="30">
        <v>6</v>
      </c>
      <c r="I14" s="29">
        <f>SUM(J14:K14)</f>
        <v>0</v>
      </c>
      <c r="J14" s="30">
        <v>0</v>
      </c>
      <c r="K14" s="31">
        <v>0</v>
      </c>
      <c r="L14" s="32">
        <v>0</v>
      </c>
      <c r="M14" s="35">
        <v>0</v>
      </c>
      <c r="N14" s="36">
        <v>0</v>
      </c>
    </row>
    <row r="15" spans="1:17" s="9" customFormat="1" ht="26.1" customHeight="1" x14ac:dyDescent="0.2">
      <c r="A15" s="1" t="s">
        <v>12</v>
      </c>
      <c r="B15" s="10"/>
      <c r="C15" s="59">
        <f>SUM(C16:C19)</f>
        <v>227</v>
      </c>
      <c r="D15" s="59">
        <f>SUM(D16:D19)</f>
        <v>201</v>
      </c>
      <c r="E15" s="59">
        <f>SUM(E16:E19)</f>
        <v>26</v>
      </c>
      <c r="F15" s="59">
        <f t="shared" ref="F15:N15" si="3">SUM(F16:F19)</f>
        <v>217</v>
      </c>
      <c r="G15" s="59">
        <f t="shared" si="3"/>
        <v>191</v>
      </c>
      <c r="H15" s="59">
        <f t="shared" si="3"/>
        <v>26</v>
      </c>
      <c r="I15" s="59">
        <f t="shared" si="3"/>
        <v>10</v>
      </c>
      <c r="J15" s="59">
        <f t="shared" si="3"/>
        <v>10</v>
      </c>
      <c r="K15" s="60">
        <f t="shared" si="3"/>
        <v>0</v>
      </c>
      <c r="L15" s="60">
        <f t="shared" si="3"/>
        <v>0</v>
      </c>
      <c r="M15" s="60">
        <f t="shared" si="3"/>
        <v>0</v>
      </c>
      <c r="N15" s="61">
        <f t="shared" si="3"/>
        <v>0</v>
      </c>
      <c r="O15" s="6"/>
      <c r="Q15" s="18"/>
    </row>
    <row r="16" spans="1:17" ht="15" customHeight="1" x14ac:dyDescent="0.2">
      <c r="A16" s="4"/>
      <c r="B16" s="18" t="s">
        <v>32</v>
      </c>
      <c r="C16" s="2">
        <f>SUM(D16:E16)</f>
        <v>224</v>
      </c>
      <c r="D16" s="28">
        <f t="shared" ref="D16:E19" si="4">G16+J16</f>
        <v>199</v>
      </c>
      <c r="E16" s="28">
        <f t="shared" si="4"/>
        <v>25</v>
      </c>
      <c r="F16" s="28">
        <f>SUM(G16:H16)</f>
        <v>214</v>
      </c>
      <c r="G16" s="30">
        <v>189</v>
      </c>
      <c r="H16" s="30">
        <v>25</v>
      </c>
      <c r="I16" s="29">
        <f>SUM(J16:K16)</f>
        <v>10</v>
      </c>
      <c r="J16" s="30">
        <v>10</v>
      </c>
      <c r="K16" s="31">
        <v>0</v>
      </c>
      <c r="L16" s="32">
        <v>0</v>
      </c>
      <c r="M16" s="35">
        <v>0</v>
      </c>
      <c r="N16" s="36">
        <v>0</v>
      </c>
    </row>
    <row r="17" spans="1:18" ht="15" customHeight="1" x14ac:dyDescent="0.2">
      <c r="A17" s="4"/>
      <c r="B17" s="18" t="s">
        <v>33</v>
      </c>
      <c r="C17" s="2">
        <f>SUM(D17:E17)</f>
        <v>1</v>
      </c>
      <c r="D17" s="28">
        <f t="shared" si="4"/>
        <v>0</v>
      </c>
      <c r="E17" s="28">
        <f t="shared" si="4"/>
        <v>1</v>
      </c>
      <c r="F17" s="28">
        <f>SUM(G17:H17)</f>
        <v>1</v>
      </c>
      <c r="G17" s="30">
        <v>0</v>
      </c>
      <c r="H17" s="30">
        <v>1</v>
      </c>
      <c r="I17" s="29">
        <v>0</v>
      </c>
      <c r="J17" s="31">
        <v>0</v>
      </c>
      <c r="K17" s="31">
        <v>0</v>
      </c>
      <c r="L17" s="32">
        <v>0</v>
      </c>
      <c r="M17" s="35">
        <v>0</v>
      </c>
      <c r="N17" s="36">
        <v>0</v>
      </c>
    </row>
    <row r="18" spans="1:18" ht="15" customHeight="1" x14ac:dyDescent="0.2">
      <c r="A18" s="4"/>
      <c r="B18" s="18" t="s">
        <v>34</v>
      </c>
      <c r="C18" s="2">
        <f>SUM(D18:E18)</f>
        <v>1</v>
      </c>
      <c r="D18" s="28">
        <f t="shared" si="4"/>
        <v>1</v>
      </c>
      <c r="E18" s="28">
        <f t="shared" si="4"/>
        <v>0</v>
      </c>
      <c r="F18" s="28">
        <f>SUM(G18:H18)</f>
        <v>1</v>
      </c>
      <c r="G18" s="30">
        <v>1</v>
      </c>
      <c r="H18" s="30">
        <v>0</v>
      </c>
      <c r="I18" s="29">
        <f>SUM(J18:K18)</f>
        <v>0</v>
      </c>
      <c r="J18" s="31">
        <v>0</v>
      </c>
      <c r="K18" s="31">
        <v>0</v>
      </c>
      <c r="L18" s="32">
        <v>0</v>
      </c>
      <c r="M18" s="35">
        <v>0</v>
      </c>
      <c r="N18" s="36">
        <v>0</v>
      </c>
    </row>
    <row r="19" spans="1:18" ht="15" customHeight="1" x14ac:dyDescent="0.2">
      <c r="A19" s="4"/>
      <c r="B19" s="18" t="s">
        <v>35</v>
      </c>
      <c r="C19" s="2">
        <f>SUM(D19:E19)</f>
        <v>1</v>
      </c>
      <c r="D19" s="28">
        <f t="shared" si="4"/>
        <v>1</v>
      </c>
      <c r="E19" s="28">
        <f t="shared" si="4"/>
        <v>0</v>
      </c>
      <c r="F19" s="28">
        <f>SUM(G19:H19)</f>
        <v>1</v>
      </c>
      <c r="G19" s="30">
        <v>1</v>
      </c>
      <c r="H19" s="30">
        <v>0</v>
      </c>
      <c r="I19" s="29">
        <f>SUM(J19:K19)</f>
        <v>0</v>
      </c>
      <c r="J19" s="31">
        <v>0</v>
      </c>
      <c r="K19" s="31">
        <v>0</v>
      </c>
      <c r="L19" s="32">
        <v>0</v>
      </c>
      <c r="M19" s="35">
        <v>0</v>
      </c>
      <c r="N19" s="36">
        <v>0</v>
      </c>
    </row>
    <row r="20" spans="1:18" s="9" customFormat="1" ht="26.1" customHeight="1" x14ac:dyDescent="0.2">
      <c r="A20" s="1" t="s">
        <v>92</v>
      </c>
      <c r="B20" s="10"/>
      <c r="C20" s="2">
        <f>SUM(D20:E20)</f>
        <v>1</v>
      </c>
      <c r="D20" s="28">
        <f>G20+J20</f>
        <v>1</v>
      </c>
      <c r="E20" s="28">
        <v>0</v>
      </c>
      <c r="F20" s="28">
        <f>SUM(G20:H20)</f>
        <v>1</v>
      </c>
      <c r="G20" s="28">
        <v>1</v>
      </c>
      <c r="H20" s="28">
        <v>0</v>
      </c>
      <c r="I20" s="28">
        <v>0</v>
      </c>
      <c r="J20" s="45">
        <v>0</v>
      </c>
      <c r="K20" s="46">
        <v>0</v>
      </c>
      <c r="L20" s="32">
        <v>0</v>
      </c>
      <c r="M20" s="45">
        <v>0</v>
      </c>
      <c r="N20" s="47">
        <v>0</v>
      </c>
      <c r="O20" s="6"/>
      <c r="R20" s="1"/>
    </row>
    <row r="21" spans="1:18" s="9" customFormat="1" ht="26.1" customHeight="1" x14ac:dyDescent="0.2">
      <c r="A21" s="1" t="s">
        <v>13</v>
      </c>
      <c r="B21" s="10"/>
      <c r="C21" s="3">
        <f>SUM(C22:C27)</f>
        <v>306</v>
      </c>
      <c r="D21" s="28">
        <f t="shared" ref="D21:N21" si="5">SUM(D22:D27)</f>
        <v>236</v>
      </c>
      <c r="E21" s="28">
        <f t="shared" si="5"/>
        <v>70</v>
      </c>
      <c r="F21" s="28">
        <f t="shared" si="5"/>
        <v>237</v>
      </c>
      <c r="G21" s="32">
        <f>SUM(G22:G27)</f>
        <v>171</v>
      </c>
      <c r="H21" s="32">
        <f t="shared" si="5"/>
        <v>66</v>
      </c>
      <c r="I21" s="32">
        <f>SUM(I22:I27)</f>
        <v>53</v>
      </c>
      <c r="J21" s="32">
        <f t="shared" si="5"/>
        <v>50</v>
      </c>
      <c r="K21" s="57">
        <f t="shared" si="5"/>
        <v>3</v>
      </c>
      <c r="L21" s="57">
        <f t="shared" si="5"/>
        <v>16</v>
      </c>
      <c r="M21" s="57">
        <f t="shared" si="5"/>
        <v>15</v>
      </c>
      <c r="N21" s="57">
        <f t="shared" si="5"/>
        <v>1</v>
      </c>
      <c r="O21" s="6"/>
    </row>
    <row r="22" spans="1:18" ht="15" customHeight="1" x14ac:dyDescent="0.2">
      <c r="A22" s="4"/>
      <c r="B22" s="18" t="s">
        <v>38</v>
      </c>
      <c r="C22" s="2">
        <f t="shared" ref="C22:C27" si="6">SUM(D22:E22)</f>
        <v>3</v>
      </c>
      <c r="D22" s="29">
        <f>G22+J22</f>
        <v>3</v>
      </c>
      <c r="E22" s="28">
        <f>H22+K22</f>
        <v>0</v>
      </c>
      <c r="F22" s="28">
        <f t="shared" ref="F22:F27" si="7">SUM(G22:H22)</f>
        <v>3</v>
      </c>
      <c r="G22" s="30">
        <v>3</v>
      </c>
      <c r="H22" s="30">
        <v>0</v>
      </c>
      <c r="I22" s="29">
        <f t="shared" ref="I22:I27" si="8">SUM(J22:K22)</f>
        <v>0</v>
      </c>
      <c r="J22" s="30">
        <v>0</v>
      </c>
      <c r="K22" s="31">
        <v>0</v>
      </c>
      <c r="L22" s="32">
        <v>0</v>
      </c>
      <c r="M22" s="35">
        <v>0</v>
      </c>
      <c r="N22" s="36">
        <v>0</v>
      </c>
    </row>
    <row r="23" spans="1:18" ht="15" customHeight="1" x14ac:dyDescent="0.2">
      <c r="A23" s="4"/>
      <c r="B23" s="18" t="s">
        <v>39</v>
      </c>
      <c r="C23" s="2">
        <f t="shared" si="6"/>
        <v>4</v>
      </c>
      <c r="D23" s="29">
        <f>G23+J23</f>
        <v>4</v>
      </c>
      <c r="E23" s="28">
        <f>H23+K23</f>
        <v>0</v>
      </c>
      <c r="F23" s="28">
        <f t="shared" si="7"/>
        <v>4</v>
      </c>
      <c r="G23" s="30">
        <v>4</v>
      </c>
      <c r="H23" s="30">
        <v>0</v>
      </c>
      <c r="I23" s="29">
        <f t="shared" si="8"/>
        <v>0</v>
      </c>
      <c r="J23" s="30">
        <v>0</v>
      </c>
      <c r="K23" s="31">
        <v>0</v>
      </c>
      <c r="L23" s="32">
        <v>0</v>
      </c>
      <c r="M23" s="35">
        <v>0</v>
      </c>
      <c r="N23" s="36">
        <v>0</v>
      </c>
    </row>
    <row r="24" spans="1:18" ht="15" customHeight="1" x14ac:dyDescent="0.2">
      <c r="A24" s="4"/>
      <c r="B24" s="18" t="s">
        <v>40</v>
      </c>
      <c r="C24" s="2">
        <f t="shared" si="6"/>
        <v>216</v>
      </c>
      <c r="D24" s="29">
        <f>G24+J24+M24</f>
        <v>149</v>
      </c>
      <c r="E24" s="29">
        <f>H24+K24+N24</f>
        <v>67</v>
      </c>
      <c r="F24" s="28">
        <f t="shared" si="7"/>
        <v>147</v>
      </c>
      <c r="G24" s="30">
        <v>84</v>
      </c>
      <c r="H24" s="30">
        <v>63</v>
      </c>
      <c r="I24" s="29">
        <f t="shared" si="8"/>
        <v>53</v>
      </c>
      <c r="J24" s="30">
        <v>50</v>
      </c>
      <c r="K24" s="31">
        <v>3</v>
      </c>
      <c r="L24" s="32">
        <f>SUM(M24:N24)</f>
        <v>16</v>
      </c>
      <c r="M24" s="35">
        <v>15</v>
      </c>
      <c r="N24" s="36">
        <v>1</v>
      </c>
    </row>
    <row r="25" spans="1:18" ht="15" customHeight="1" x14ac:dyDescent="0.2">
      <c r="A25" s="4"/>
      <c r="B25" s="18" t="s">
        <v>41</v>
      </c>
      <c r="C25" s="2">
        <f t="shared" si="6"/>
        <v>45</v>
      </c>
      <c r="D25" s="29">
        <f t="shared" ref="D25:E27" si="9">G25+J25</f>
        <v>43</v>
      </c>
      <c r="E25" s="28">
        <f t="shared" si="9"/>
        <v>2</v>
      </c>
      <c r="F25" s="28">
        <f t="shared" si="7"/>
        <v>45</v>
      </c>
      <c r="G25" s="30">
        <v>43</v>
      </c>
      <c r="H25" s="30">
        <v>2</v>
      </c>
      <c r="I25" s="29">
        <f t="shared" si="8"/>
        <v>0</v>
      </c>
      <c r="J25" s="30">
        <v>0</v>
      </c>
      <c r="K25" s="31">
        <v>0</v>
      </c>
      <c r="L25" s="32">
        <v>0</v>
      </c>
      <c r="M25" s="35">
        <v>0</v>
      </c>
      <c r="N25" s="36">
        <v>0</v>
      </c>
    </row>
    <row r="26" spans="1:18" ht="15" customHeight="1" x14ac:dyDescent="0.2">
      <c r="A26" s="4"/>
      <c r="B26" s="18" t="s">
        <v>42</v>
      </c>
      <c r="C26" s="2">
        <f t="shared" si="6"/>
        <v>10</v>
      </c>
      <c r="D26" s="29">
        <f t="shared" si="9"/>
        <v>10</v>
      </c>
      <c r="E26" s="28">
        <f t="shared" si="9"/>
        <v>0</v>
      </c>
      <c r="F26" s="28">
        <f t="shared" si="7"/>
        <v>10</v>
      </c>
      <c r="G26" s="30">
        <v>10</v>
      </c>
      <c r="H26" s="30">
        <v>0</v>
      </c>
      <c r="I26" s="29">
        <f t="shared" si="8"/>
        <v>0</v>
      </c>
      <c r="J26" s="30">
        <v>0</v>
      </c>
      <c r="K26" s="31">
        <v>0</v>
      </c>
      <c r="L26" s="32">
        <v>0</v>
      </c>
      <c r="M26" s="35">
        <v>0</v>
      </c>
      <c r="N26" s="36">
        <v>0</v>
      </c>
    </row>
    <row r="27" spans="1:18" ht="15" customHeight="1" x14ac:dyDescent="0.2">
      <c r="A27" s="4"/>
      <c r="B27" s="18" t="s">
        <v>43</v>
      </c>
      <c r="C27" s="2">
        <f t="shared" si="6"/>
        <v>28</v>
      </c>
      <c r="D27" s="29">
        <f t="shared" si="9"/>
        <v>27</v>
      </c>
      <c r="E27" s="28">
        <f t="shared" si="9"/>
        <v>1</v>
      </c>
      <c r="F27" s="28">
        <f t="shared" si="7"/>
        <v>28</v>
      </c>
      <c r="G27" s="30">
        <v>27</v>
      </c>
      <c r="H27" s="30">
        <v>1</v>
      </c>
      <c r="I27" s="29">
        <f t="shared" si="8"/>
        <v>0</v>
      </c>
      <c r="J27" s="30">
        <v>0</v>
      </c>
      <c r="K27" s="31">
        <v>0</v>
      </c>
      <c r="L27" s="32">
        <v>0</v>
      </c>
      <c r="M27" s="35">
        <v>0</v>
      </c>
      <c r="N27" s="36">
        <v>0</v>
      </c>
    </row>
    <row r="28" spans="1:18" s="9" customFormat="1" ht="26.1" customHeight="1" x14ac:dyDescent="0.2">
      <c r="A28" s="1" t="s">
        <v>14</v>
      </c>
      <c r="B28" s="10"/>
      <c r="C28" s="2">
        <f t="shared" ref="C28:H28" si="10">SUM(C29:C52)</f>
        <v>663</v>
      </c>
      <c r="D28" s="28">
        <f t="shared" si="10"/>
        <v>652</v>
      </c>
      <c r="E28" s="28">
        <f t="shared" si="10"/>
        <v>11</v>
      </c>
      <c r="F28" s="28">
        <f t="shared" si="10"/>
        <v>663</v>
      </c>
      <c r="G28" s="28">
        <f t="shared" si="10"/>
        <v>652</v>
      </c>
      <c r="H28" s="28">
        <f t="shared" si="10"/>
        <v>11</v>
      </c>
      <c r="I28" s="58">
        <f t="shared" ref="I28:N28" si="11">SUM(I29:I83)</f>
        <v>0</v>
      </c>
      <c r="J28" s="58">
        <f t="shared" si="11"/>
        <v>0</v>
      </c>
      <c r="K28" s="57">
        <f t="shared" si="11"/>
        <v>0</v>
      </c>
      <c r="L28" s="57">
        <f t="shared" si="11"/>
        <v>0</v>
      </c>
      <c r="M28" s="57">
        <f t="shared" si="11"/>
        <v>0</v>
      </c>
      <c r="N28" s="57">
        <f t="shared" si="11"/>
        <v>0</v>
      </c>
      <c r="O28" s="6"/>
    </row>
    <row r="29" spans="1:18" ht="15" customHeight="1" x14ac:dyDescent="0.2">
      <c r="A29" s="4"/>
      <c r="B29" s="18" t="s">
        <v>61</v>
      </c>
      <c r="C29" s="2">
        <f>SUM(D29:E29)</f>
        <v>10</v>
      </c>
      <c r="D29" s="28">
        <f>G29+J29</f>
        <v>10</v>
      </c>
      <c r="E29" s="28">
        <f>H29+K29</f>
        <v>0</v>
      </c>
      <c r="F29" s="29">
        <f>SUM(G29:H29)</f>
        <v>10</v>
      </c>
      <c r="G29" s="30">
        <v>10</v>
      </c>
      <c r="H29" s="30">
        <v>0</v>
      </c>
      <c r="I29" s="29">
        <v>0</v>
      </c>
      <c r="J29" s="30">
        <v>0</v>
      </c>
      <c r="K29" s="31">
        <v>0</v>
      </c>
      <c r="L29" s="32">
        <v>0</v>
      </c>
      <c r="M29" s="35">
        <v>0</v>
      </c>
      <c r="N29" s="36">
        <v>0</v>
      </c>
    </row>
    <row r="30" spans="1:18" ht="15" customHeight="1" x14ac:dyDescent="0.2">
      <c r="A30" s="4"/>
      <c r="B30" s="18" t="s">
        <v>62</v>
      </c>
      <c r="C30" s="2">
        <f>SUM(D30:E30)</f>
        <v>1</v>
      </c>
      <c r="D30" s="28">
        <f t="shared" ref="D30:D52" si="12">G30+J30</f>
        <v>1</v>
      </c>
      <c r="E30" s="28">
        <f t="shared" ref="E30:E52" si="13">H30+K30</f>
        <v>0</v>
      </c>
      <c r="F30" s="29">
        <f t="shared" ref="F30:F52" si="14">SUM(G30:H30)</f>
        <v>1</v>
      </c>
      <c r="G30" s="30">
        <v>1</v>
      </c>
      <c r="H30" s="30">
        <v>0</v>
      </c>
      <c r="I30" s="29">
        <f>SUM(J30:K30)</f>
        <v>0</v>
      </c>
      <c r="J30" s="30">
        <v>0</v>
      </c>
      <c r="K30" s="31">
        <v>0</v>
      </c>
      <c r="L30" s="32">
        <v>0</v>
      </c>
      <c r="M30" s="35">
        <v>0</v>
      </c>
      <c r="N30" s="36">
        <v>0</v>
      </c>
    </row>
    <row r="31" spans="1:18" ht="15" customHeight="1" x14ac:dyDescent="0.2">
      <c r="A31" s="4"/>
      <c r="B31" s="18" t="s">
        <v>63</v>
      </c>
      <c r="C31" s="2">
        <f t="shared" ref="C31:C36" si="15">SUM(D31:E31)</f>
        <v>14</v>
      </c>
      <c r="D31" s="28">
        <f t="shared" si="12"/>
        <v>14</v>
      </c>
      <c r="E31" s="28">
        <f t="shared" si="13"/>
        <v>0</v>
      </c>
      <c r="F31" s="29">
        <f t="shared" si="14"/>
        <v>14</v>
      </c>
      <c r="G31" s="30">
        <v>14</v>
      </c>
      <c r="H31" s="30">
        <v>0</v>
      </c>
      <c r="I31" s="29">
        <f>SUM(J31:K31)</f>
        <v>0</v>
      </c>
      <c r="J31" s="30">
        <v>0</v>
      </c>
      <c r="K31" s="31">
        <v>0</v>
      </c>
      <c r="L31" s="32">
        <v>0</v>
      </c>
      <c r="M31" s="35">
        <v>0</v>
      </c>
      <c r="N31" s="36">
        <v>0</v>
      </c>
    </row>
    <row r="32" spans="1:18" ht="15" customHeight="1" x14ac:dyDescent="0.2">
      <c r="A32" s="4"/>
      <c r="B32" s="18" t="s">
        <v>64</v>
      </c>
      <c r="C32" s="2">
        <f t="shared" si="15"/>
        <v>13</v>
      </c>
      <c r="D32" s="28">
        <f t="shared" si="12"/>
        <v>13</v>
      </c>
      <c r="E32" s="28">
        <f t="shared" si="13"/>
        <v>0</v>
      </c>
      <c r="F32" s="29">
        <f t="shared" si="14"/>
        <v>13</v>
      </c>
      <c r="G32" s="30">
        <v>13</v>
      </c>
      <c r="H32" s="30">
        <v>0</v>
      </c>
      <c r="I32" s="29">
        <f>SUM(J32:K32)</f>
        <v>0</v>
      </c>
      <c r="J32" s="30">
        <v>0</v>
      </c>
      <c r="K32" s="31">
        <v>0</v>
      </c>
      <c r="L32" s="32">
        <v>0</v>
      </c>
      <c r="M32" s="35">
        <v>0</v>
      </c>
      <c r="N32" s="36">
        <v>0</v>
      </c>
    </row>
    <row r="33" spans="1:14" ht="15" customHeight="1" x14ac:dyDescent="0.2">
      <c r="A33" s="4"/>
      <c r="B33" s="18" t="s">
        <v>65</v>
      </c>
      <c r="C33" s="2">
        <f t="shared" si="15"/>
        <v>15</v>
      </c>
      <c r="D33" s="28">
        <f t="shared" si="12"/>
        <v>15</v>
      </c>
      <c r="E33" s="28">
        <f t="shared" si="13"/>
        <v>0</v>
      </c>
      <c r="F33" s="29">
        <f t="shared" si="14"/>
        <v>15</v>
      </c>
      <c r="G33" s="30">
        <v>15</v>
      </c>
      <c r="H33" s="30">
        <v>0</v>
      </c>
      <c r="I33" s="29">
        <f>SUM(J33:K33)</f>
        <v>0</v>
      </c>
      <c r="J33" s="30">
        <v>0</v>
      </c>
      <c r="K33" s="31">
        <v>0</v>
      </c>
      <c r="L33" s="32">
        <v>0</v>
      </c>
      <c r="M33" s="35">
        <v>0</v>
      </c>
      <c r="N33" s="36">
        <v>0</v>
      </c>
    </row>
    <row r="34" spans="1:14" ht="15" customHeight="1" x14ac:dyDescent="0.2">
      <c r="A34" s="4"/>
      <c r="B34" s="18" t="s">
        <v>66</v>
      </c>
      <c r="C34" s="2">
        <f t="shared" si="15"/>
        <v>32</v>
      </c>
      <c r="D34" s="28">
        <f t="shared" si="12"/>
        <v>30</v>
      </c>
      <c r="E34" s="28">
        <f t="shared" si="13"/>
        <v>2</v>
      </c>
      <c r="F34" s="29">
        <f t="shared" si="14"/>
        <v>32</v>
      </c>
      <c r="G34" s="30">
        <v>30</v>
      </c>
      <c r="H34" s="30">
        <v>2</v>
      </c>
      <c r="I34" s="29">
        <f t="shared" ref="I34:I42" si="16">SUM(J34:K34)</f>
        <v>0</v>
      </c>
      <c r="J34" s="30">
        <v>0</v>
      </c>
      <c r="K34" s="31">
        <v>0</v>
      </c>
      <c r="L34" s="32">
        <v>0</v>
      </c>
      <c r="M34" s="35">
        <v>0</v>
      </c>
      <c r="N34" s="36">
        <v>0</v>
      </c>
    </row>
    <row r="35" spans="1:14" ht="15" customHeight="1" x14ac:dyDescent="0.2">
      <c r="A35" s="4"/>
      <c r="B35" s="18" t="s">
        <v>67</v>
      </c>
      <c r="C35" s="2">
        <f t="shared" si="15"/>
        <v>12</v>
      </c>
      <c r="D35" s="28">
        <f t="shared" si="12"/>
        <v>12</v>
      </c>
      <c r="E35" s="28">
        <f t="shared" si="13"/>
        <v>0</v>
      </c>
      <c r="F35" s="29">
        <f t="shared" si="14"/>
        <v>12</v>
      </c>
      <c r="G35" s="30">
        <v>12</v>
      </c>
      <c r="H35" s="30">
        <v>0</v>
      </c>
      <c r="I35" s="29">
        <f t="shared" si="16"/>
        <v>0</v>
      </c>
      <c r="J35" s="30">
        <v>0</v>
      </c>
      <c r="K35" s="31">
        <v>0</v>
      </c>
      <c r="L35" s="32">
        <v>0</v>
      </c>
      <c r="M35" s="35">
        <v>0</v>
      </c>
      <c r="N35" s="36">
        <v>0</v>
      </c>
    </row>
    <row r="36" spans="1:14" ht="15" customHeight="1" x14ac:dyDescent="0.2">
      <c r="A36" s="4"/>
      <c r="B36" s="18" t="s">
        <v>68</v>
      </c>
      <c r="C36" s="2">
        <f t="shared" si="15"/>
        <v>2</v>
      </c>
      <c r="D36" s="28">
        <f t="shared" si="12"/>
        <v>1</v>
      </c>
      <c r="E36" s="28">
        <f t="shared" si="13"/>
        <v>1</v>
      </c>
      <c r="F36" s="29">
        <f t="shared" si="14"/>
        <v>2</v>
      </c>
      <c r="G36" s="30">
        <v>1</v>
      </c>
      <c r="H36" s="30">
        <v>1</v>
      </c>
      <c r="I36" s="29">
        <f t="shared" si="16"/>
        <v>0</v>
      </c>
      <c r="J36" s="30">
        <v>0</v>
      </c>
      <c r="K36" s="31">
        <v>0</v>
      </c>
      <c r="L36" s="32">
        <v>0</v>
      </c>
      <c r="M36" s="35">
        <v>0</v>
      </c>
      <c r="N36" s="36">
        <v>0</v>
      </c>
    </row>
    <row r="37" spans="1:14" ht="15" customHeight="1" x14ac:dyDescent="0.2">
      <c r="A37" s="4"/>
      <c r="B37" s="18" t="s">
        <v>69</v>
      </c>
      <c r="C37" s="2">
        <f>SUM(D37:E37)</f>
        <v>1</v>
      </c>
      <c r="D37" s="28">
        <f t="shared" si="12"/>
        <v>1</v>
      </c>
      <c r="E37" s="28">
        <f t="shared" si="13"/>
        <v>0</v>
      </c>
      <c r="F37" s="29">
        <f t="shared" si="14"/>
        <v>1</v>
      </c>
      <c r="G37" s="30">
        <v>1</v>
      </c>
      <c r="H37" s="30">
        <v>0</v>
      </c>
      <c r="I37" s="29">
        <f t="shared" si="16"/>
        <v>0</v>
      </c>
      <c r="J37" s="30">
        <v>0</v>
      </c>
      <c r="K37" s="31">
        <v>0</v>
      </c>
      <c r="L37" s="32">
        <v>0</v>
      </c>
      <c r="M37" s="35">
        <v>0</v>
      </c>
      <c r="N37" s="36">
        <v>0</v>
      </c>
    </row>
    <row r="38" spans="1:14" ht="15" customHeight="1" x14ac:dyDescent="0.2">
      <c r="A38" s="4"/>
      <c r="B38" s="18" t="s">
        <v>70</v>
      </c>
      <c r="C38" s="2">
        <f>SUM(D38:E38)</f>
        <v>1</v>
      </c>
      <c r="D38" s="28">
        <f t="shared" si="12"/>
        <v>1</v>
      </c>
      <c r="E38" s="28">
        <f t="shared" si="13"/>
        <v>0</v>
      </c>
      <c r="F38" s="29">
        <f t="shared" si="14"/>
        <v>1</v>
      </c>
      <c r="G38" s="30">
        <v>1</v>
      </c>
      <c r="H38" s="30">
        <v>0</v>
      </c>
      <c r="I38" s="29">
        <f t="shared" si="16"/>
        <v>0</v>
      </c>
      <c r="J38" s="30">
        <v>0</v>
      </c>
      <c r="K38" s="31">
        <v>0</v>
      </c>
      <c r="L38" s="32">
        <v>0</v>
      </c>
      <c r="M38" s="35">
        <v>0</v>
      </c>
      <c r="N38" s="36">
        <v>0</v>
      </c>
    </row>
    <row r="39" spans="1:14" ht="15" customHeight="1" x14ac:dyDescent="0.2">
      <c r="A39" s="4"/>
      <c r="B39" s="18" t="s">
        <v>71</v>
      </c>
      <c r="C39" s="2">
        <f>SUM(D39:E39)</f>
        <v>79</v>
      </c>
      <c r="D39" s="28">
        <f t="shared" si="12"/>
        <v>79</v>
      </c>
      <c r="E39" s="28">
        <f t="shared" si="13"/>
        <v>0</v>
      </c>
      <c r="F39" s="29">
        <f t="shared" si="14"/>
        <v>79</v>
      </c>
      <c r="G39" s="30">
        <v>79</v>
      </c>
      <c r="H39" s="30">
        <v>0</v>
      </c>
      <c r="I39" s="29">
        <f t="shared" si="16"/>
        <v>0</v>
      </c>
      <c r="J39" s="30">
        <v>0</v>
      </c>
      <c r="K39" s="31">
        <v>0</v>
      </c>
      <c r="L39" s="32">
        <v>0</v>
      </c>
      <c r="M39" s="35">
        <v>0</v>
      </c>
      <c r="N39" s="36">
        <v>0</v>
      </c>
    </row>
    <row r="40" spans="1:14" ht="15" customHeight="1" x14ac:dyDescent="0.2">
      <c r="A40" s="4"/>
      <c r="B40" s="18" t="s">
        <v>72</v>
      </c>
      <c r="C40" s="2">
        <f t="shared" ref="C40:C64" si="17">SUM(D40:E40)</f>
        <v>9</v>
      </c>
      <c r="D40" s="28">
        <f t="shared" si="12"/>
        <v>7</v>
      </c>
      <c r="E40" s="28">
        <f t="shared" si="13"/>
        <v>2</v>
      </c>
      <c r="F40" s="29">
        <f t="shared" si="14"/>
        <v>9</v>
      </c>
      <c r="G40" s="30">
        <v>7</v>
      </c>
      <c r="H40" s="30">
        <v>2</v>
      </c>
      <c r="I40" s="29">
        <f t="shared" si="16"/>
        <v>0</v>
      </c>
      <c r="J40" s="30">
        <v>0</v>
      </c>
      <c r="K40" s="31">
        <v>0</v>
      </c>
      <c r="L40" s="32">
        <v>0</v>
      </c>
      <c r="M40" s="35">
        <v>0</v>
      </c>
      <c r="N40" s="36">
        <v>0</v>
      </c>
    </row>
    <row r="41" spans="1:14" ht="15" customHeight="1" x14ac:dyDescent="0.2">
      <c r="A41" s="4"/>
      <c r="B41" s="18" t="s">
        <v>73</v>
      </c>
      <c r="C41" s="2">
        <f t="shared" si="17"/>
        <v>10</v>
      </c>
      <c r="D41" s="28">
        <f t="shared" si="12"/>
        <v>9</v>
      </c>
      <c r="E41" s="28">
        <f t="shared" si="13"/>
        <v>1</v>
      </c>
      <c r="F41" s="29">
        <f t="shared" si="14"/>
        <v>10</v>
      </c>
      <c r="G41" s="30">
        <v>9</v>
      </c>
      <c r="H41" s="30">
        <v>1</v>
      </c>
      <c r="I41" s="29">
        <f t="shared" si="16"/>
        <v>0</v>
      </c>
      <c r="J41" s="30">
        <v>0</v>
      </c>
      <c r="K41" s="31">
        <v>0</v>
      </c>
      <c r="L41" s="32">
        <v>0</v>
      </c>
      <c r="M41" s="35">
        <v>0</v>
      </c>
      <c r="N41" s="36">
        <v>0</v>
      </c>
    </row>
    <row r="42" spans="1:14" ht="15" customHeight="1" x14ac:dyDescent="0.2">
      <c r="A42" s="4"/>
      <c r="B42" s="18" t="s">
        <v>74</v>
      </c>
      <c r="C42" s="2">
        <f t="shared" si="17"/>
        <v>1</v>
      </c>
      <c r="D42" s="28">
        <f t="shared" si="12"/>
        <v>1</v>
      </c>
      <c r="E42" s="28">
        <f t="shared" si="13"/>
        <v>0</v>
      </c>
      <c r="F42" s="29">
        <f t="shared" si="14"/>
        <v>1</v>
      </c>
      <c r="G42" s="30">
        <v>1</v>
      </c>
      <c r="H42" s="30">
        <v>0</v>
      </c>
      <c r="I42" s="29">
        <f t="shared" si="16"/>
        <v>0</v>
      </c>
      <c r="J42" s="30">
        <v>0</v>
      </c>
      <c r="K42" s="31">
        <v>0</v>
      </c>
      <c r="L42" s="32">
        <v>0</v>
      </c>
      <c r="M42" s="35">
        <v>0</v>
      </c>
      <c r="N42" s="36">
        <v>0</v>
      </c>
    </row>
    <row r="43" spans="1:14" ht="15" customHeight="1" x14ac:dyDescent="0.2">
      <c r="A43" s="4"/>
      <c r="B43" s="18" t="s">
        <v>75</v>
      </c>
      <c r="C43" s="2">
        <f t="shared" si="17"/>
        <v>5</v>
      </c>
      <c r="D43" s="28">
        <f t="shared" si="12"/>
        <v>5</v>
      </c>
      <c r="E43" s="28">
        <f t="shared" si="13"/>
        <v>0</v>
      </c>
      <c r="F43" s="29">
        <f t="shared" si="14"/>
        <v>5</v>
      </c>
      <c r="G43" s="30">
        <v>5</v>
      </c>
      <c r="H43" s="30">
        <v>0</v>
      </c>
      <c r="I43" s="29">
        <v>0</v>
      </c>
      <c r="J43" s="30">
        <v>0</v>
      </c>
      <c r="K43" s="31">
        <v>0</v>
      </c>
      <c r="L43" s="32">
        <v>0</v>
      </c>
      <c r="M43" s="35">
        <v>0</v>
      </c>
      <c r="N43" s="36">
        <v>0</v>
      </c>
    </row>
    <row r="44" spans="1:14" ht="15" customHeight="1" x14ac:dyDescent="0.2">
      <c r="A44" s="4"/>
      <c r="B44" s="18" t="s">
        <v>76</v>
      </c>
      <c r="C44" s="2">
        <f t="shared" si="17"/>
        <v>3</v>
      </c>
      <c r="D44" s="28">
        <f t="shared" si="12"/>
        <v>3</v>
      </c>
      <c r="E44" s="28">
        <f t="shared" si="13"/>
        <v>0</v>
      </c>
      <c r="F44" s="29">
        <f t="shared" si="14"/>
        <v>3</v>
      </c>
      <c r="G44" s="30">
        <v>3</v>
      </c>
      <c r="H44" s="30">
        <v>0</v>
      </c>
      <c r="I44" s="29">
        <v>0</v>
      </c>
      <c r="J44" s="30">
        <v>0</v>
      </c>
      <c r="K44" s="31">
        <v>0</v>
      </c>
      <c r="L44" s="32">
        <v>0</v>
      </c>
      <c r="M44" s="35">
        <v>0</v>
      </c>
      <c r="N44" s="36">
        <v>0</v>
      </c>
    </row>
    <row r="45" spans="1:14" ht="15" customHeight="1" x14ac:dyDescent="0.2">
      <c r="A45" s="4"/>
      <c r="B45" s="18" t="s">
        <v>77</v>
      </c>
      <c r="C45" s="2">
        <f t="shared" si="17"/>
        <v>70</v>
      </c>
      <c r="D45" s="28">
        <f t="shared" si="12"/>
        <v>70</v>
      </c>
      <c r="E45" s="28">
        <f t="shared" si="13"/>
        <v>0</v>
      </c>
      <c r="F45" s="29">
        <f t="shared" si="14"/>
        <v>70</v>
      </c>
      <c r="G45" s="30">
        <v>70</v>
      </c>
      <c r="H45" s="30">
        <v>0</v>
      </c>
      <c r="I45" s="29">
        <v>0</v>
      </c>
      <c r="J45" s="30">
        <v>0</v>
      </c>
      <c r="K45" s="31">
        <v>0</v>
      </c>
      <c r="L45" s="32">
        <v>0</v>
      </c>
      <c r="M45" s="35">
        <v>0</v>
      </c>
      <c r="N45" s="36">
        <v>0</v>
      </c>
    </row>
    <row r="46" spans="1:14" ht="15" customHeight="1" x14ac:dyDescent="0.2">
      <c r="A46" s="4"/>
      <c r="B46" s="18" t="s">
        <v>78</v>
      </c>
      <c r="C46" s="2">
        <f t="shared" si="17"/>
        <v>32</v>
      </c>
      <c r="D46" s="28">
        <f t="shared" si="12"/>
        <v>32</v>
      </c>
      <c r="E46" s="28">
        <f t="shared" si="13"/>
        <v>0</v>
      </c>
      <c r="F46" s="29">
        <f t="shared" si="14"/>
        <v>32</v>
      </c>
      <c r="G46" s="30">
        <v>32</v>
      </c>
      <c r="H46" s="30">
        <v>0</v>
      </c>
      <c r="I46" s="29">
        <v>0</v>
      </c>
      <c r="J46" s="30">
        <v>0</v>
      </c>
      <c r="K46" s="31">
        <v>0</v>
      </c>
      <c r="L46" s="32">
        <v>0</v>
      </c>
      <c r="M46" s="35">
        <v>0</v>
      </c>
      <c r="N46" s="36">
        <v>0</v>
      </c>
    </row>
    <row r="47" spans="1:14" ht="15" customHeight="1" x14ac:dyDescent="0.2">
      <c r="A47" s="4"/>
      <c r="B47" s="18" t="s">
        <v>79</v>
      </c>
      <c r="C47" s="2">
        <f t="shared" si="17"/>
        <v>16</v>
      </c>
      <c r="D47" s="28">
        <f t="shared" si="12"/>
        <v>15</v>
      </c>
      <c r="E47" s="28">
        <f t="shared" si="13"/>
        <v>1</v>
      </c>
      <c r="F47" s="29">
        <f t="shared" si="14"/>
        <v>16</v>
      </c>
      <c r="G47" s="30">
        <v>15</v>
      </c>
      <c r="H47" s="30">
        <v>1</v>
      </c>
      <c r="I47" s="29">
        <v>0</v>
      </c>
      <c r="J47" s="30">
        <v>0</v>
      </c>
      <c r="K47" s="31">
        <v>0</v>
      </c>
      <c r="L47" s="32">
        <v>0</v>
      </c>
      <c r="M47" s="35">
        <v>0</v>
      </c>
      <c r="N47" s="36">
        <v>0</v>
      </c>
    </row>
    <row r="48" spans="1:14" ht="15" customHeight="1" x14ac:dyDescent="0.2">
      <c r="A48" s="4"/>
      <c r="B48" s="18" t="s">
        <v>80</v>
      </c>
      <c r="C48" s="2">
        <f t="shared" si="17"/>
        <v>1</v>
      </c>
      <c r="D48" s="28">
        <f t="shared" si="12"/>
        <v>1</v>
      </c>
      <c r="E48" s="28">
        <f t="shared" si="13"/>
        <v>0</v>
      </c>
      <c r="F48" s="29">
        <f t="shared" si="14"/>
        <v>1</v>
      </c>
      <c r="G48" s="30">
        <v>1</v>
      </c>
      <c r="H48" s="30">
        <v>0</v>
      </c>
      <c r="I48" s="29">
        <v>0</v>
      </c>
      <c r="J48" s="30">
        <v>0</v>
      </c>
      <c r="K48" s="31">
        <v>0</v>
      </c>
      <c r="L48" s="32">
        <v>0</v>
      </c>
      <c r="M48" s="35">
        <v>0</v>
      </c>
      <c r="N48" s="36">
        <v>0</v>
      </c>
    </row>
    <row r="49" spans="1:14" ht="15" customHeight="1" x14ac:dyDescent="0.2">
      <c r="A49" s="4"/>
      <c r="B49" s="18" t="s">
        <v>81</v>
      </c>
      <c r="C49" s="2">
        <f t="shared" si="17"/>
        <v>98</v>
      </c>
      <c r="D49" s="28">
        <f t="shared" si="12"/>
        <v>97</v>
      </c>
      <c r="E49" s="28">
        <f t="shared" si="13"/>
        <v>1</v>
      </c>
      <c r="F49" s="29">
        <f t="shared" si="14"/>
        <v>98</v>
      </c>
      <c r="G49" s="30">
        <v>97</v>
      </c>
      <c r="H49" s="30">
        <v>1</v>
      </c>
      <c r="I49" s="29">
        <v>0</v>
      </c>
      <c r="J49" s="30">
        <v>0</v>
      </c>
      <c r="K49" s="31">
        <v>0</v>
      </c>
      <c r="L49" s="32">
        <v>0</v>
      </c>
      <c r="M49" s="35">
        <v>0</v>
      </c>
      <c r="N49" s="36">
        <v>0</v>
      </c>
    </row>
    <row r="50" spans="1:14" ht="15" customHeight="1" x14ac:dyDescent="0.2">
      <c r="A50" s="4"/>
      <c r="B50" s="18" t="s">
        <v>82</v>
      </c>
      <c r="C50" s="2">
        <f t="shared" si="17"/>
        <v>69</v>
      </c>
      <c r="D50" s="28">
        <f t="shared" si="12"/>
        <v>69</v>
      </c>
      <c r="E50" s="28">
        <f t="shared" si="13"/>
        <v>0</v>
      </c>
      <c r="F50" s="29">
        <f t="shared" si="14"/>
        <v>69</v>
      </c>
      <c r="G50" s="30">
        <v>69</v>
      </c>
      <c r="H50" s="30">
        <v>0</v>
      </c>
      <c r="I50" s="29">
        <v>0</v>
      </c>
      <c r="J50" s="30">
        <v>0</v>
      </c>
      <c r="K50" s="31">
        <v>0</v>
      </c>
      <c r="L50" s="32">
        <v>0</v>
      </c>
      <c r="M50" s="35">
        <v>0</v>
      </c>
      <c r="N50" s="36">
        <v>0</v>
      </c>
    </row>
    <row r="51" spans="1:14" ht="15" customHeight="1" x14ac:dyDescent="0.2">
      <c r="A51" s="4"/>
      <c r="B51" s="18" t="s">
        <v>83</v>
      </c>
      <c r="C51" s="2">
        <f>SUM(D51:E51)</f>
        <v>2</v>
      </c>
      <c r="D51" s="28">
        <f t="shared" si="12"/>
        <v>1</v>
      </c>
      <c r="E51" s="28">
        <f t="shared" si="13"/>
        <v>1</v>
      </c>
      <c r="F51" s="29">
        <f t="shared" si="14"/>
        <v>2</v>
      </c>
      <c r="G51" s="30">
        <v>1</v>
      </c>
      <c r="H51" s="30">
        <v>1</v>
      </c>
      <c r="I51" s="29">
        <v>0</v>
      </c>
      <c r="J51" s="30">
        <v>0</v>
      </c>
      <c r="K51" s="31">
        <v>0</v>
      </c>
      <c r="L51" s="32">
        <v>0</v>
      </c>
      <c r="M51" s="35">
        <v>0</v>
      </c>
      <c r="N51" s="36">
        <v>0</v>
      </c>
    </row>
    <row r="52" spans="1:14" ht="15" customHeight="1" x14ac:dyDescent="0.2">
      <c r="A52" s="4"/>
      <c r="B52" s="18" t="s">
        <v>84</v>
      </c>
      <c r="C52" s="2">
        <f t="shared" si="17"/>
        <v>167</v>
      </c>
      <c r="D52" s="28">
        <f t="shared" si="12"/>
        <v>165</v>
      </c>
      <c r="E52" s="28">
        <f t="shared" si="13"/>
        <v>2</v>
      </c>
      <c r="F52" s="29">
        <f t="shared" si="14"/>
        <v>167</v>
      </c>
      <c r="G52" s="30">
        <v>165</v>
      </c>
      <c r="H52" s="30">
        <v>2</v>
      </c>
      <c r="I52" s="29">
        <v>0</v>
      </c>
      <c r="J52" s="30">
        <v>0</v>
      </c>
      <c r="K52" s="31">
        <v>0</v>
      </c>
      <c r="L52" s="32">
        <v>0</v>
      </c>
      <c r="M52" s="35">
        <v>0</v>
      </c>
      <c r="N52" s="36">
        <v>0</v>
      </c>
    </row>
    <row r="53" spans="1:14" ht="26.1" customHeight="1" x14ac:dyDescent="0.2">
      <c r="A53" s="4" t="s">
        <v>7</v>
      </c>
      <c r="C53" s="2">
        <f t="shared" ref="C53:H53" si="18">SUM(C54:C73)</f>
        <v>871</v>
      </c>
      <c r="D53" s="28">
        <f t="shared" si="18"/>
        <v>858</v>
      </c>
      <c r="E53" s="28">
        <f t="shared" si="18"/>
        <v>13</v>
      </c>
      <c r="F53" s="28">
        <f t="shared" si="18"/>
        <v>871</v>
      </c>
      <c r="G53" s="28">
        <f t="shared" si="18"/>
        <v>858</v>
      </c>
      <c r="H53" s="28">
        <f t="shared" si="18"/>
        <v>13</v>
      </c>
      <c r="I53" s="28">
        <f t="shared" ref="I53:N53" si="19">SUM(I54:I83)</f>
        <v>0</v>
      </c>
      <c r="J53" s="28">
        <f t="shared" si="19"/>
        <v>0</v>
      </c>
      <c r="K53" s="28">
        <f t="shared" si="19"/>
        <v>0</v>
      </c>
      <c r="L53" s="32">
        <f t="shared" si="19"/>
        <v>0</v>
      </c>
      <c r="M53" s="28">
        <f t="shared" si="19"/>
        <v>0</v>
      </c>
      <c r="N53" s="34">
        <f t="shared" si="19"/>
        <v>0</v>
      </c>
    </row>
    <row r="54" spans="1:14" ht="15" customHeight="1" x14ac:dyDescent="0.2">
      <c r="A54" s="4"/>
      <c r="B54" s="18" t="s">
        <v>44</v>
      </c>
      <c r="C54" s="2">
        <f t="shared" si="17"/>
        <v>4</v>
      </c>
      <c r="D54" s="28">
        <f>G54+J54</f>
        <v>4</v>
      </c>
      <c r="E54" s="28">
        <f>H54+K54</f>
        <v>0</v>
      </c>
      <c r="F54" s="29">
        <f>SUM(G54:H54)</f>
        <v>4</v>
      </c>
      <c r="G54" s="30">
        <v>4</v>
      </c>
      <c r="H54" s="30">
        <v>0</v>
      </c>
      <c r="I54" s="29">
        <v>0</v>
      </c>
      <c r="J54" s="30">
        <v>0</v>
      </c>
      <c r="K54" s="31">
        <v>0</v>
      </c>
      <c r="L54" s="32">
        <v>0</v>
      </c>
      <c r="M54" s="35">
        <v>0</v>
      </c>
      <c r="N54" s="36">
        <v>0</v>
      </c>
    </row>
    <row r="55" spans="1:14" ht="15" customHeight="1" x14ac:dyDescent="0.2">
      <c r="A55" s="4"/>
      <c r="B55" s="18" t="s">
        <v>45</v>
      </c>
      <c r="C55" s="2">
        <f t="shared" si="17"/>
        <v>4</v>
      </c>
      <c r="D55" s="28">
        <f t="shared" ref="D55:D64" si="20">G55+J55</f>
        <v>4</v>
      </c>
      <c r="E55" s="28">
        <f t="shared" ref="E55:E64" si="21">H55+K55</f>
        <v>0</v>
      </c>
      <c r="F55" s="29">
        <f t="shared" ref="F55:F64" si="22">SUM(G55:H55)</f>
        <v>4</v>
      </c>
      <c r="G55" s="30">
        <v>4</v>
      </c>
      <c r="H55" s="30">
        <v>0</v>
      </c>
      <c r="I55" s="29">
        <v>0</v>
      </c>
      <c r="J55" s="30">
        <v>0</v>
      </c>
      <c r="K55" s="31">
        <v>0</v>
      </c>
      <c r="L55" s="32">
        <v>0</v>
      </c>
      <c r="M55" s="35">
        <v>0</v>
      </c>
      <c r="N55" s="36">
        <v>0</v>
      </c>
    </row>
    <row r="56" spans="1:14" ht="15" customHeight="1" x14ac:dyDescent="0.2">
      <c r="A56" s="4"/>
      <c r="B56" s="18" t="s">
        <v>46</v>
      </c>
      <c r="C56" s="2">
        <f t="shared" si="17"/>
        <v>12</v>
      </c>
      <c r="D56" s="28">
        <f t="shared" si="20"/>
        <v>12</v>
      </c>
      <c r="E56" s="28">
        <f t="shared" si="21"/>
        <v>0</v>
      </c>
      <c r="F56" s="29">
        <f t="shared" si="22"/>
        <v>12</v>
      </c>
      <c r="G56" s="30">
        <v>12</v>
      </c>
      <c r="H56" s="30">
        <v>0</v>
      </c>
      <c r="I56" s="29">
        <v>0</v>
      </c>
      <c r="J56" s="30">
        <v>0</v>
      </c>
      <c r="K56" s="31">
        <v>0</v>
      </c>
      <c r="L56" s="32">
        <v>0</v>
      </c>
      <c r="M56" s="35">
        <v>0</v>
      </c>
      <c r="N56" s="36">
        <v>0</v>
      </c>
    </row>
    <row r="57" spans="1:14" ht="15" customHeight="1" x14ac:dyDescent="0.2">
      <c r="A57" s="4"/>
      <c r="B57" s="18" t="s">
        <v>47</v>
      </c>
      <c r="C57" s="2">
        <f t="shared" si="17"/>
        <v>2</v>
      </c>
      <c r="D57" s="28">
        <f t="shared" si="20"/>
        <v>2</v>
      </c>
      <c r="E57" s="28">
        <f t="shared" si="21"/>
        <v>0</v>
      </c>
      <c r="F57" s="29">
        <f t="shared" si="22"/>
        <v>2</v>
      </c>
      <c r="G57" s="30">
        <v>2</v>
      </c>
      <c r="H57" s="30">
        <v>0</v>
      </c>
      <c r="I57" s="29">
        <v>0</v>
      </c>
      <c r="J57" s="30">
        <v>0</v>
      </c>
      <c r="K57" s="31">
        <v>0</v>
      </c>
      <c r="L57" s="32">
        <v>0</v>
      </c>
      <c r="M57" s="35">
        <v>0</v>
      </c>
      <c r="N57" s="36">
        <v>0</v>
      </c>
    </row>
    <row r="58" spans="1:14" ht="15" customHeight="1" x14ac:dyDescent="0.2">
      <c r="A58" s="4"/>
      <c r="B58" s="18" t="s">
        <v>48</v>
      </c>
      <c r="C58" s="2">
        <f t="shared" si="17"/>
        <v>1</v>
      </c>
      <c r="D58" s="28">
        <f t="shared" si="20"/>
        <v>1</v>
      </c>
      <c r="E58" s="28">
        <f t="shared" si="21"/>
        <v>0</v>
      </c>
      <c r="F58" s="29">
        <f t="shared" si="22"/>
        <v>1</v>
      </c>
      <c r="G58" s="30">
        <v>1</v>
      </c>
      <c r="H58" s="30">
        <v>0</v>
      </c>
      <c r="I58" s="29">
        <v>0</v>
      </c>
      <c r="J58" s="30">
        <v>0</v>
      </c>
      <c r="K58" s="31">
        <v>0</v>
      </c>
      <c r="L58" s="32">
        <v>0</v>
      </c>
      <c r="M58" s="35">
        <v>0</v>
      </c>
      <c r="N58" s="36">
        <v>0</v>
      </c>
    </row>
    <row r="59" spans="1:14" ht="15" customHeight="1" x14ac:dyDescent="0.2">
      <c r="A59" s="4"/>
      <c r="B59" s="18" t="s">
        <v>88</v>
      </c>
      <c r="C59" s="2">
        <f t="shared" si="17"/>
        <v>3</v>
      </c>
      <c r="D59" s="28">
        <f t="shared" si="20"/>
        <v>3</v>
      </c>
      <c r="E59" s="28">
        <f t="shared" si="21"/>
        <v>0</v>
      </c>
      <c r="F59" s="29">
        <f t="shared" si="22"/>
        <v>3</v>
      </c>
      <c r="G59" s="30">
        <v>3</v>
      </c>
      <c r="H59" s="30">
        <v>0</v>
      </c>
      <c r="I59" s="29">
        <v>0</v>
      </c>
      <c r="J59" s="30">
        <v>0</v>
      </c>
      <c r="K59" s="31">
        <v>0</v>
      </c>
      <c r="L59" s="32">
        <v>0</v>
      </c>
      <c r="M59" s="35">
        <v>0</v>
      </c>
      <c r="N59" s="36">
        <v>0</v>
      </c>
    </row>
    <row r="60" spans="1:14" ht="15" customHeight="1" x14ac:dyDescent="0.2">
      <c r="A60" s="4"/>
      <c r="B60" s="18" t="s">
        <v>49</v>
      </c>
      <c r="C60" s="2">
        <f t="shared" si="17"/>
        <v>430</v>
      </c>
      <c r="D60" s="28">
        <f t="shared" si="20"/>
        <v>426</v>
      </c>
      <c r="E60" s="28">
        <f t="shared" si="21"/>
        <v>4</v>
      </c>
      <c r="F60" s="29">
        <f t="shared" si="22"/>
        <v>430</v>
      </c>
      <c r="G60" s="30">
        <v>426</v>
      </c>
      <c r="H60" s="30">
        <v>4</v>
      </c>
      <c r="I60" s="29">
        <v>0</v>
      </c>
      <c r="J60" s="30">
        <v>0</v>
      </c>
      <c r="K60" s="31">
        <v>0</v>
      </c>
      <c r="L60" s="32">
        <v>0</v>
      </c>
      <c r="M60" s="35">
        <v>0</v>
      </c>
      <c r="N60" s="36">
        <v>0</v>
      </c>
    </row>
    <row r="61" spans="1:14" ht="15" customHeight="1" x14ac:dyDescent="0.2">
      <c r="A61" s="4"/>
      <c r="B61" s="18" t="s">
        <v>50</v>
      </c>
      <c r="C61" s="2">
        <f t="shared" si="17"/>
        <v>5</v>
      </c>
      <c r="D61" s="28">
        <f t="shared" si="20"/>
        <v>5</v>
      </c>
      <c r="E61" s="28">
        <f t="shared" si="21"/>
        <v>0</v>
      </c>
      <c r="F61" s="29">
        <f t="shared" si="22"/>
        <v>5</v>
      </c>
      <c r="G61" s="30">
        <v>5</v>
      </c>
      <c r="H61" s="30">
        <v>0</v>
      </c>
      <c r="I61" s="29">
        <v>0</v>
      </c>
      <c r="J61" s="30">
        <v>0</v>
      </c>
      <c r="K61" s="31">
        <v>0</v>
      </c>
      <c r="L61" s="32">
        <v>0</v>
      </c>
      <c r="M61" s="35">
        <v>0</v>
      </c>
      <c r="N61" s="36">
        <v>0</v>
      </c>
    </row>
    <row r="62" spans="1:14" ht="26.1" customHeight="1" x14ac:dyDescent="0.2">
      <c r="A62" s="4" t="s">
        <v>91</v>
      </c>
      <c r="C62" s="2"/>
      <c r="D62" s="28"/>
      <c r="E62" s="28"/>
      <c r="F62" s="29"/>
      <c r="G62" s="30"/>
      <c r="H62" s="30"/>
      <c r="I62" s="29"/>
      <c r="J62" s="30"/>
      <c r="K62" s="31"/>
      <c r="L62" s="32"/>
      <c r="M62" s="35"/>
      <c r="N62" s="36"/>
    </row>
    <row r="63" spans="1:14" ht="15" customHeight="1" x14ac:dyDescent="0.2">
      <c r="A63" s="4"/>
      <c r="B63" s="18" t="s">
        <v>51</v>
      </c>
      <c r="C63" s="2">
        <f t="shared" si="17"/>
        <v>319</v>
      </c>
      <c r="D63" s="28">
        <f t="shared" si="20"/>
        <v>311</v>
      </c>
      <c r="E63" s="28">
        <f t="shared" si="21"/>
        <v>8</v>
      </c>
      <c r="F63" s="29">
        <f t="shared" si="22"/>
        <v>319</v>
      </c>
      <c r="G63" s="30">
        <v>311</v>
      </c>
      <c r="H63" s="30">
        <v>8</v>
      </c>
      <c r="I63" s="30">
        <v>0</v>
      </c>
      <c r="J63" s="30">
        <v>0</v>
      </c>
      <c r="K63" s="31">
        <v>0</v>
      </c>
      <c r="L63" s="32">
        <v>0</v>
      </c>
      <c r="M63" s="35">
        <v>0</v>
      </c>
      <c r="N63" s="31">
        <v>0</v>
      </c>
    </row>
    <row r="64" spans="1:14" ht="15" customHeight="1" x14ac:dyDescent="0.2">
      <c r="A64" s="4"/>
      <c r="B64" s="18" t="s">
        <v>52</v>
      </c>
      <c r="C64" s="2">
        <f t="shared" si="17"/>
        <v>21</v>
      </c>
      <c r="D64" s="28">
        <f t="shared" si="20"/>
        <v>21</v>
      </c>
      <c r="E64" s="28">
        <f t="shared" si="21"/>
        <v>0</v>
      </c>
      <c r="F64" s="29">
        <f t="shared" si="22"/>
        <v>21</v>
      </c>
      <c r="G64" s="30">
        <v>21</v>
      </c>
      <c r="H64" s="30">
        <v>0</v>
      </c>
      <c r="I64" s="29">
        <v>0</v>
      </c>
      <c r="J64" s="30">
        <v>0</v>
      </c>
      <c r="K64" s="31">
        <v>0</v>
      </c>
      <c r="L64" s="32">
        <v>0</v>
      </c>
      <c r="M64" s="35">
        <v>0</v>
      </c>
      <c r="N64" s="36">
        <v>0</v>
      </c>
    </row>
    <row r="65" spans="1:14" ht="15" customHeight="1" x14ac:dyDescent="0.2">
      <c r="A65" s="4"/>
      <c r="B65" s="18" t="s">
        <v>53</v>
      </c>
      <c r="C65" s="2">
        <f>SUM(D65:E65)</f>
        <v>4</v>
      </c>
      <c r="D65" s="28">
        <f>G65+J74</f>
        <v>4</v>
      </c>
      <c r="E65" s="28">
        <f>H65+K74</f>
        <v>0</v>
      </c>
      <c r="F65" s="29">
        <f>SUM(G65:H65)</f>
        <v>4</v>
      </c>
      <c r="G65" s="30">
        <v>4</v>
      </c>
      <c r="H65" s="30">
        <v>0</v>
      </c>
      <c r="I65" s="29">
        <v>0</v>
      </c>
      <c r="J65" s="30">
        <v>0</v>
      </c>
      <c r="K65" s="31">
        <v>0</v>
      </c>
      <c r="L65" s="32">
        <v>0</v>
      </c>
      <c r="M65" s="35">
        <v>0</v>
      </c>
      <c r="N65" s="36">
        <v>0</v>
      </c>
    </row>
    <row r="66" spans="1:14" ht="15" customHeight="1" x14ac:dyDescent="0.2">
      <c r="A66" s="4"/>
      <c r="B66" s="18" t="s">
        <v>54</v>
      </c>
      <c r="C66" s="2">
        <f t="shared" ref="C66:C73" si="23">SUM(D66:E66)</f>
        <v>1</v>
      </c>
      <c r="D66" s="28">
        <f>G66+J78</f>
        <v>1</v>
      </c>
      <c r="E66" s="28">
        <f>H66+K78</f>
        <v>0</v>
      </c>
      <c r="F66" s="29">
        <f t="shared" ref="F66:F73" si="24">SUM(G66:H66)</f>
        <v>1</v>
      </c>
      <c r="G66" s="30">
        <v>1</v>
      </c>
      <c r="H66" s="30">
        <v>0</v>
      </c>
      <c r="I66" s="29">
        <v>0</v>
      </c>
      <c r="J66" s="30">
        <v>0</v>
      </c>
      <c r="K66" s="31">
        <v>0</v>
      </c>
      <c r="L66" s="32">
        <v>0</v>
      </c>
      <c r="M66" s="35">
        <v>0</v>
      </c>
      <c r="N66" s="36">
        <v>0</v>
      </c>
    </row>
    <row r="67" spans="1:14" ht="15" customHeight="1" x14ac:dyDescent="0.2">
      <c r="A67" s="4"/>
      <c r="B67" s="18" t="s">
        <v>55</v>
      </c>
      <c r="C67" s="2">
        <f t="shared" si="23"/>
        <v>9</v>
      </c>
      <c r="D67" s="28">
        <f>G67+J79</f>
        <v>9</v>
      </c>
      <c r="E67" s="28">
        <f>H67+K79</f>
        <v>0</v>
      </c>
      <c r="F67" s="29">
        <f t="shared" si="24"/>
        <v>9</v>
      </c>
      <c r="G67" s="30">
        <v>9</v>
      </c>
      <c r="H67" s="30">
        <v>0</v>
      </c>
      <c r="I67" s="29">
        <v>0</v>
      </c>
      <c r="J67" s="30">
        <v>0</v>
      </c>
      <c r="K67" s="31">
        <v>0</v>
      </c>
      <c r="L67" s="32">
        <v>0</v>
      </c>
      <c r="M67" s="35">
        <v>0</v>
      </c>
      <c r="N67" s="36">
        <v>0</v>
      </c>
    </row>
    <row r="68" spans="1:14" ht="15" customHeight="1" x14ac:dyDescent="0.2">
      <c r="A68" s="4"/>
      <c r="B68" s="18" t="s">
        <v>56</v>
      </c>
      <c r="C68" s="2">
        <f t="shared" si="23"/>
        <v>1</v>
      </c>
      <c r="D68" s="28">
        <f t="shared" ref="D68:E73" si="25">G68+J81</f>
        <v>1</v>
      </c>
      <c r="E68" s="28">
        <f t="shared" si="25"/>
        <v>0</v>
      </c>
      <c r="F68" s="29">
        <f t="shared" si="24"/>
        <v>1</v>
      </c>
      <c r="G68" s="30">
        <v>1</v>
      </c>
      <c r="H68" s="30">
        <v>0</v>
      </c>
      <c r="I68" s="29">
        <v>0</v>
      </c>
      <c r="J68" s="30">
        <v>0</v>
      </c>
      <c r="K68" s="31">
        <v>0</v>
      </c>
      <c r="L68" s="32">
        <v>0</v>
      </c>
      <c r="M68" s="35">
        <v>0</v>
      </c>
      <c r="N68" s="36">
        <v>0</v>
      </c>
    </row>
    <row r="69" spans="1:14" ht="15" customHeight="1" x14ac:dyDescent="0.2">
      <c r="A69" s="4"/>
      <c r="B69" s="18" t="s">
        <v>57</v>
      </c>
      <c r="C69" s="2">
        <f t="shared" si="23"/>
        <v>8</v>
      </c>
      <c r="D69" s="28">
        <f t="shared" si="25"/>
        <v>8</v>
      </c>
      <c r="E69" s="28">
        <f t="shared" si="25"/>
        <v>0</v>
      </c>
      <c r="F69" s="29">
        <f t="shared" si="24"/>
        <v>8</v>
      </c>
      <c r="G69" s="30">
        <v>8</v>
      </c>
      <c r="H69" s="30">
        <v>0</v>
      </c>
      <c r="I69" s="29">
        <v>0</v>
      </c>
      <c r="J69" s="30">
        <v>0</v>
      </c>
      <c r="K69" s="31">
        <v>0</v>
      </c>
      <c r="L69" s="32">
        <v>0</v>
      </c>
      <c r="M69" s="35">
        <v>0</v>
      </c>
      <c r="N69" s="36">
        <v>0</v>
      </c>
    </row>
    <row r="70" spans="1:14" ht="15" customHeight="1" x14ac:dyDescent="0.2">
      <c r="A70" s="4"/>
      <c r="B70" s="18" t="s">
        <v>58</v>
      </c>
      <c r="C70" s="2">
        <f t="shared" si="23"/>
        <v>4</v>
      </c>
      <c r="D70" s="28">
        <f t="shared" si="25"/>
        <v>4</v>
      </c>
      <c r="E70" s="28">
        <f t="shared" si="25"/>
        <v>0</v>
      </c>
      <c r="F70" s="29">
        <f t="shared" si="24"/>
        <v>4</v>
      </c>
      <c r="G70" s="30">
        <v>4</v>
      </c>
      <c r="H70" s="30">
        <v>0</v>
      </c>
      <c r="I70" s="29">
        <v>0</v>
      </c>
      <c r="J70" s="30">
        <v>0</v>
      </c>
      <c r="K70" s="31">
        <v>0</v>
      </c>
      <c r="L70" s="32">
        <v>0</v>
      </c>
      <c r="M70" s="35">
        <v>0</v>
      </c>
      <c r="N70" s="36">
        <v>0</v>
      </c>
    </row>
    <row r="71" spans="1:14" ht="15" customHeight="1" x14ac:dyDescent="0.2">
      <c r="A71" s="4"/>
      <c r="B71" s="18" t="s">
        <v>59</v>
      </c>
      <c r="C71" s="2">
        <f t="shared" si="23"/>
        <v>4</v>
      </c>
      <c r="D71" s="28">
        <f t="shared" si="25"/>
        <v>4</v>
      </c>
      <c r="E71" s="28">
        <f t="shared" si="25"/>
        <v>0</v>
      </c>
      <c r="F71" s="29">
        <f t="shared" si="24"/>
        <v>4</v>
      </c>
      <c r="G71" s="30">
        <v>4</v>
      </c>
      <c r="H71" s="30">
        <v>0</v>
      </c>
      <c r="I71" s="29">
        <v>0</v>
      </c>
      <c r="J71" s="30">
        <v>0</v>
      </c>
      <c r="K71" s="31">
        <v>0</v>
      </c>
      <c r="L71" s="32">
        <v>0</v>
      </c>
      <c r="M71" s="35">
        <v>0</v>
      </c>
      <c r="N71" s="36">
        <v>0</v>
      </c>
    </row>
    <row r="72" spans="1:14" ht="15" customHeight="1" x14ac:dyDescent="0.2">
      <c r="A72" s="4"/>
      <c r="B72" s="18" t="s">
        <v>87</v>
      </c>
      <c r="C72" s="2">
        <f t="shared" si="23"/>
        <v>33</v>
      </c>
      <c r="D72" s="28">
        <f t="shared" si="25"/>
        <v>32</v>
      </c>
      <c r="E72" s="28">
        <f t="shared" si="25"/>
        <v>1</v>
      </c>
      <c r="F72" s="29">
        <f t="shared" si="24"/>
        <v>33</v>
      </c>
      <c r="G72" s="30">
        <v>32</v>
      </c>
      <c r="H72" s="30">
        <v>1</v>
      </c>
      <c r="I72" s="29">
        <v>0</v>
      </c>
      <c r="J72" s="30">
        <v>0</v>
      </c>
      <c r="K72" s="31">
        <v>0</v>
      </c>
      <c r="L72" s="32">
        <v>0</v>
      </c>
      <c r="M72" s="35">
        <v>0</v>
      </c>
      <c r="N72" s="36">
        <v>0</v>
      </c>
    </row>
    <row r="73" spans="1:14" ht="15" customHeight="1" x14ac:dyDescent="0.2">
      <c r="A73" s="4"/>
      <c r="B73" s="18" t="s">
        <v>60</v>
      </c>
      <c r="C73" s="2">
        <f t="shared" si="23"/>
        <v>6</v>
      </c>
      <c r="D73" s="28">
        <f t="shared" si="25"/>
        <v>6</v>
      </c>
      <c r="E73" s="28">
        <f t="shared" si="25"/>
        <v>0</v>
      </c>
      <c r="F73" s="43">
        <f t="shared" si="24"/>
        <v>6</v>
      </c>
      <c r="G73" s="30">
        <v>6</v>
      </c>
      <c r="H73" s="30">
        <v>0</v>
      </c>
      <c r="I73" s="29">
        <v>0</v>
      </c>
      <c r="J73" s="30">
        <v>0</v>
      </c>
      <c r="K73" s="31">
        <v>0</v>
      </c>
      <c r="L73" s="32">
        <v>0</v>
      </c>
      <c r="M73" s="35">
        <v>0</v>
      </c>
      <c r="N73" s="36">
        <v>0</v>
      </c>
    </row>
    <row r="74" spans="1:14" ht="26.1" customHeight="1" x14ac:dyDescent="0.2">
      <c r="A74" s="4" t="s">
        <v>15</v>
      </c>
      <c r="C74" s="38">
        <f t="shared" ref="C74:N74" si="26">SUM(C75:C83)</f>
        <v>117</v>
      </c>
      <c r="D74" s="28">
        <f t="shared" si="26"/>
        <v>116</v>
      </c>
      <c r="E74" s="28">
        <f t="shared" si="26"/>
        <v>1</v>
      </c>
      <c r="F74" s="28">
        <f t="shared" si="26"/>
        <v>117</v>
      </c>
      <c r="G74" s="28">
        <f t="shared" si="26"/>
        <v>116</v>
      </c>
      <c r="H74" s="28">
        <f t="shared" si="26"/>
        <v>1</v>
      </c>
      <c r="I74" s="28">
        <f t="shared" si="26"/>
        <v>0</v>
      </c>
      <c r="J74" s="28">
        <f t="shared" si="26"/>
        <v>0</v>
      </c>
      <c r="K74" s="28">
        <f t="shared" si="26"/>
        <v>0</v>
      </c>
      <c r="L74" s="32">
        <f t="shared" si="26"/>
        <v>0</v>
      </c>
      <c r="M74" s="28">
        <f t="shared" si="26"/>
        <v>0</v>
      </c>
      <c r="N74" s="34">
        <f t="shared" si="26"/>
        <v>0</v>
      </c>
    </row>
    <row r="75" spans="1:14" ht="15" customHeight="1" x14ac:dyDescent="0.2">
      <c r="A75" s="4"/>
      <c r="B75" s="18" t="s">
        <v>25</v>
      </c>
      <c r="C75" s="53">
        <f>SUM(D75:E75)</f>
        <v>7</v>
      </c>
      <c r="D75" s="54">
        <f>G75+J85</f>
        <v>6</v>
      </c>
      <c r="E75" s="32">
        <f>H75+K85</f>
        <v>1</v>
      </c>
      <c r="F75" s="54">
        <f>SUM(G75:H75)</f>
        <v>7</v>
      </c>
      <c r="G75" s="35">
        <v>6</v>
      </c>
      <c r="H75" s="36">
        <v>1</v>
      </c>
      <c r="I75" s="29">
        <v>0</v>
      </c>
      <c r="J75" s="30">
        <v>0</v>
      </c>
      <c r="K75" s="31">
        <v>0</v>
      </c>
      <c r="L75" s="32">
        <v>0</v>
      </c>
      <c r="M75" s="35">
        <v>0</v>
      </c>
      <c r="N75" s="44">
        <v>0</v>
      </c>
    </row>
    <row r="76" spans="1:14" ht="15" customHeight="1" x14ac:dyDescent="0.2">
      <c r="A76" s="4"/>
      <c r="B76" s="18" t="s">
        <v>26</v>
      </c>
      <c r="C76" s="53">
        <f t="shared" ref="C76:C83" si="27">SUM(D76:E76)</f>
        <v>1</v>
      </c>
      <c r="D76" s="54">
        <f t="shared" ref="D76:E79" si="28">G76+J87</f>
        <v>1</v>
      </c>
      <c r="E76" s="32">
        <f t="shared" si="28"/>
        <v>0</v>
      </c>
      <c r="F76" s="54">
        <f t="shared" ref="F76:F83" si="29">SUM(G76:H76)</f>
        <v>1</v>
      </c>
      <c r="G76" s="35">
        <v>1</v>
      </c>
      <c r="H76" s="30">
        <v>0</v>
      </c>
      <c r="I76" s="29">
        <v>0</v>
      </c>
      <c r="J76" s="30">
        <v>0</v>
      </c>
      <c r="K76" s="31">
        <v>0</v>
      </c>
      <c r="L76" s="32">
        <v>0</v>
      </c>
      <c r="M76" s="35">
        <v>0</v>
      </c>
      <c r="N76" s="44">
        <v>0</v>
      </c>
    </row>
    <row r="77" spans="1:14" ht="15" customHeight="1" x14ac:dyDescent="0.2">
      <c r="A77" s="4"/>
      <c r="B77" s="18" t="s">
        <v>27</v>
      </c>
      <c r="C77" s="53">
        <f t="shared" si="27"/>
        <v>3</v>
      </c>
      <c r="D77" s="54">
        <f t="shared" si="28"/>
        <v>3</v>
      </c>
      <c r="E77" s="32">
        <f t="shared" si="28"/>
        <v>0</v>
      </c>
      <c r="F77" s="54">
        <f>SUM(G77:H77)</f>
        <v>3</v>
      </c>
      <c r="G77" s="35">
        <v>3</v>
      </c>
      <c r="H77" s="30">
        <v>0</v>
      </c>
      <c r="I77" s="29">
        <v>0</v>
      </c>
      <c r="J77" s="30">
        <v>0</v>
      </c>
      <c r="K77" s="31">
        <v>0</v>
      </c>
      <c r="L77" s="32">
        <v>0</v>
      </c>
      <c r="M77" s="35">
        <v>0</v>
      </c>
      <c r="N77" s="44">
        <v>0</v>
      </c>
    </row>
    <row r="78" spans="1:14" ht="15" customHeight="1" x14ac:dyDescent="0.2">
      <c r="A78" s="4"/>
      <c r="B78" s="18" t="s">
        <v>28</v>
      </c>
      <c r="C78" s="53">
        <f t="shared" si="27"/>
        <v>8</v>
      </c>
      <c r="D78" s="54">
        <f t="shared" si="28"/>
        <v>8</v>
      </c>
      <c r="E78" s="32">
        <f t="shared" si="28"/>
        <v>0</v>
      </c>
      <c r="F78" s="54">
        <f t="shared" si="29"/>
        <v>8</v>
      </c>
      <c r="G78" s="35">
        <v>8</v>
      </c>
      <c r="H78" s="30">
        <v>0</v>
      </c>
      <c r="I78" s="29">
        <v>0</v>
      </c>
      <c r="J78" s="30">
        <v>0</v>
      </c>
      <c r="K78" s="31">
        <v>0</v>
      </c>
      <c r="L78" s="32">
        <v>0</v>
      </c>
      <c r="M78" s="35">
        <v>0</v>
      </c>
      <c r="N78" s="44">
        <v>0</v>
      </c>
    </row>
    <row r="79" spans="1:14" ht="15" customHeight="1" x14ac:dyDescent="0.2">
      <c r="A79" s="4"/>
      <c r="B79" s="18" t="s">
        <v>29</v>
      </c>
      <c r="C79" s="53">
        <f t="shared" si="27"/>
        <v>1</v>
      </c>
      <c r="D79" s="54">
        <f t="shared" si="28"/>
        <v>1</v>
      </c>
      <c r="E79" s="32">
        <f t="shared" si="28"/>
        <v>0</v>
      </c>
      <c r="F79" s="54">
        <f t="shared" si="29"/>
        <v>1</v>
      </c>
      <c r="G79" s="35">
        <v>1</v>
      </c>
      <c r="H79" s="30">
        <v>0</v>
      </c>
      <c r="I79" s="29">
        <v>0</v>
      </c>
      <c r="J79" s="30">
        <v>0</v>
      </c>
      <c r="K79" s="31">
        <v>0</v>
      </c>
      <c r="L79" s="32">
        <v>0</v>
      </c>
      <c r="M79" s="35">
        <v>0</v>
      </c>
      <c r="N79" s="44">
        <v>0</v>
      </c>
    </row>
    <row r="80" spans="1:14" ht="15" customHeight="1" x14ac:dyDescent="0.2">
      <c r="A80" s="4"/>
      <c r="B80" s="18" t="s">
        <v>90</v>
      </c>
      <c r="C80" s="53">
        <f>SUM(D80:E80)</f>
        <v>2</v>
      </c>
      <c r="D80" s="54">
        <f>G80+J86</f>
        <v>2</v>
      </c>
      <c r="E80" s="32">
        <f>H80+K86</f>
        <v>0</v>
      </c>
      <c r="F80" s="54">
        <f>SUM(G80:H80)</f>
        <v>2</v>
      </c>
      <c r="G80" s="35">
        <v>2</v>
      </c>
      <c r="H80" s="30">
        <v>0</v>
      </c>
      <c r="I80" s="29">
        <v>0</v>
      </c>
      <c r="J80" s="30">
        <v>0</v>
      </c>
      <c r="K80" s="31">
        <v>0</v>
      </c>
      <c r="L80" s="32">
        <v>0</v>
      </c>
      <c r="M80" s="35">
        <v>0</v>
      </c>
      <c r="N80" s="44">
        <v>0</v>
      </c>
    </row>
    <row r="81" spans="1:14" ht="15" customHeight="1" x14ac:dyDescent="0.2">
      <c r="A81" s="4"/>
      <c r="B81" s="18" t="s">
        <v>89</v>
      </c>
      <c r="C81" s="53">
        <f t="shared" si="27"/>
        <v>90</v>
      </c>
      <c r="D81" s="54">
        <f t="shared" ref="D81:E83" si="30">G81+J91</f>
        <v>90</v>
      </c>
      <c r="E81" s="32">
        <f t="shared" si="30"/>
        <v>0</v>
      </c>
      <c r="F81" s="54">
        <f t="shared" si="29"/>
        <v>90</v>
      </c>
      <c r="G81" s="35">
        <v>90</v>
      </c>
      <c r="H81" s="30">
        <v>0</v>
      </c>
      <c r="I81" s="29">
        <v>0</v>
      </c>
      <c r="J81" s="30">
        <v>0</v>
      </c>
      <c r="K81" s="31">
        <v>0</v>
      </c>
      <c r="L81" s="32">
        <v>0</v>
      </c>
      <c r="M81" s="35">
        <v>0</v>
      </c>
      <c r="N81" s="44">
        <v>0</v>
      </c>
    </row>
    <row r="82" spans="1:14" ht="15" customHeight="1" x14ac:dyDescent="0.2">
      <c r="A82" s="4"/>
      <c r="B82" s="18" t="s">
        <v>30</v>
      </c>
      <c r="C82" s="53">
        <f t="shared" si="27"/>
        <v>1</v>
      </c>
      <c r="D82" s="54">
        <f t="shared" si="30"/>
        <v>1</v>
      </c>
      <c r="E82" s="32">
        <f t="shared" si="30"/>
        <v>0</v>
      </c>
      <c r="F82" s="54">
        <f t="shared" si="29"/>
        <v>1</v>
      </c>
      <c r="G82" s="35">
        <v>1</v>
      </c>
      <c r="H82" s="30">
        <v>0</v>
      </c>
      <c r="I82" s="29">
        <v>0</v>
      </c>
      <c r="J82" s="30">
        <v>0</v>
      </c>
      <c r="K82" s="31">
        <v>0</v>
      </c>
      <c r="L82" s="32">
        <v>0</v>
      </c>
      <c r="M82" s="35">
        <v>0</v>
      </c>
      <c r="N82" s="44">
        <v>0</v>
      </c>
    </row>
    <row r="83" spans="1:14" ht="15" customHeight="1" x14ac:dyDescent="0.2">
      <c r="A83" s="4"/>
      <c r="B83" s="18" t="s">
        <v>31</v>
      </c>
      <c r="C83" s="53">
        <f t="shared" si="27"/>
        <v>4</v>
      </c>
      <c r="D83" s="54">
        <f t="shared" si="30"/>
        <v>4</v>
      </c>
      <c r="E83" s="32">
        <f t="shared" si="30"/>
        <v>0</v>
      </c>
      <c r="F83" s="54">
        <f t="shared" si="29"/>
        <v>4</v>
      </c>
      <c r="G83" s="35">
        <v>4</v>
      </c>
      <c r="H83" s="30">
        <v>0</v>
      </c>
      <c r="I83" s="29">
        <v>0</v>
      </c>
      <c r="J83" s="30">
        <v>0</v>
      </c>
      <c r="K83" s="31">
        <v>0</v>
      </c>
      <c r="L83" s="32">
        <v>0</v>
      </c>
      <c r="M83" s="35">
        <v>0</v>
      </c>
      <c r="N83" s="44">
        <v>0</v>
      </c>
    </row>
    <row r="84" spans="1:14" ht="9.9499999999999993" customHeight="1" x14ac:dyDescent="0.2">
      <c r="A84" s="16"/>
      <c r="B84" s="16" t="s">
        <v>8</v>
      </c>
      <c r="C84" s="49"/>
      <c r="D84" s="50"/>
      <c r="E84" s="51"/>
      <c r="F84" s="52"/>
      <c r="G84" s="21"/>
      <c r="H84" s="20"/>
      <c r="I84" s="22"/>
      <c r="J84" s="23"/>
      <c r="K84" s="24"/>
      <c r="L84" s="48"/>
      <c r="M84" s="39"/>
      <c r="N84" s="40"/>
    </row>
    <row r="85" spans="1:14" x14ac:dyDescent="0.2">
      <c r="A85" s="4"/>
      <c r="B85" s="4" t="s">
        <v>8</v>
      </c>
      <c r="C85" s="7"/>
      <c r="D85" s="19"/>
      <c r="E85" s="19"/>
      <c r="F85" s="19"/>
      <c r="G85" s="25"/>
      <c r="H85" s="25"/>
      <c r="I85" s="26"/>
      <c r="J85" s="27"/>
      <c r="K85" s="5"/>
    </row>
    <row r="86" spans="1:14" x14ac:dyDescent="0.2">
      <c r="A86" s="70" t="s">
        <v>21</v>
      </c>
      <c r="B86" s="70"/>
      <c r="C86" s="7"/>
      <c r="D86" s="19"/>
      <c r="E86" s="19"/>
      <c r="F86" s="19"/>
      <c r="G86" s="25"/>
      <c r="H86" s="25"/>
      <c r="I86" s="26"/>
      <c r="J86" s="27"/>
      <c r="K86" s="5"/>
    </row>
    <row r="87" spans="1:14" x14ac:dyDescent="0.2">
      <c r="A87" s="18" t="s">
        <v>20</v>
      </c>
      <c r="C87" s="8"/>
      <c r="D87" s="8"/>
      <c r="E87" s="8"/>
      <c r="F87" s="8"/>
      <c r="G87" s="17"/>
      <c r="H87" s="17"/>
      <c r="I87" s="8"/>
      <c r="J87" s="17"/>
      <c r="K87" s="17"/>
    </row>
    <row r="88" spans="1:14" x14ac:dyDescent="0.2">
      <c r="C88" s="8"/>
      <c r="D88" s="8"/>
      <c r="E88" s="8"/>
      <c r="F88" s="8"/>
      <c r="G88" s="17"/>
      <c r="H88" s="17"/>
      <c r="I88" s="8"/>
      <c r="J88" s="17"/>
      <c r="K88" s="17"/>
    </row>
  </sheetData>
  <mergeCells count="17">
    <mergeCell ref="A86:B86"/>
    <mergeCell ref="F6:H6"/>
    <mergeCell ref="A4:B8"/>
    <mergeCell ref="F7:F8"/>
    <mergeCell ref="G7:G8"/>
    <mergeCell ref="H7:H8"/>
    <mergeCell ref="A10:B10"/>
    <mergeCell ref="C5:C8"/>
    <mergeCell ref="D5:D8"/>
    <mergeCell ref="E5:E8"/>
    <mergeCell ref="L7:N7"/>
    <mergeCell ref="C4:N4"/>
    <mergeCell ref="F5:N5"/>
    <mergeCell ref="I6:N6"/>
    <mergeCell ref="A1:N1"/>
    <mergeCell ref="A2:N2"/>
    <mergeCell ref="I7:K7"/>
  </mergeCells>
  <printOptions horizontalCentered="1"/>
  <pageMargins left="0.74803149606299213" right="0.74803149606299213" top="0.98425196850393704" bottom="0.98425196850393704" header="0" footer="0"/>
  <pageSetup scale="65" orientation="portrait" r:id="rId1"/>
  <rowBreaks count="1" manualBreakCount="1">
    <brk id="61" max="16383" man="1"/>
  </rowBreaks>
  <ignoredErrors>
    <ignoredError sqref="C21:F21 C22 I21 C28:F28 C53 D53:F53 C74:F74 D54:E54 F15:F16 D24:E24 C15:E15" formula="1"/>
    <ignoredError sqref="K21 F43:F52 F80:F83 F66:F73 I12:I14 I30:I42 I16:I20 I22:I27 F20 F75:F77 F63:F65 F29 F78:F79 F55:F61" formulaRange="1"/>
    <ignoredError sqref="F54 F17 G15:N15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43</vt:lpstr>
      <vt:lpstr>'43'!Títulos_a_imprimir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2025-06-20T13:44:45Z</cp:lastPrinted>
  <dcterms:created xsi:type="dcterms:W3CDTF">2004-11-12T15:27:04Z</dcterms:created>
  <dcterms:modified xsi:type="dcterms:W3CDTF">2025-06-20T13:44:50Z</dcterms:modified>
</cp:coreProperties>
</file>