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RANSITO\BOLETINES POR AÑO\2024\"/>
    </mc:Choice>
  </mc:AlternateContent>
  <bookViews>
    <workbookView xWindow="0" yWindow="0" windowWidth="25875" windowHeight="9585"/>
  </bookViews>
  <sheets>
    <sheet name="451-19" sheetId="1" r:id="rId1"/>
  </sheets>
  <definedNames>
    <definedName name="_xlnm.Print_Titles" localSheetId="0">'451-19'!$1:$6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21" i="1"/>
  <c r="F16" i="1"/>
  <c r="E16" i="1"/>
  <c r="D36" i="1" l="1"/>
  <c r="E22" i="1" l="1"/>
  <c r="F20" i="1"/>
  <c r="E18" i="1"/>
  <c r="F17" i="1"/>
  <c r="D117" i="1"/>
  <c r="D16" i="1" l="1"/>
  <c r="D108" i="1"/>
  <c r="F18" i="1"/>
  <c r="F142" i="1"/>
  <c r="D113" i="1"/>
  <c r="D22" i="1" l="1"/>
  <c r="D121" i="1" l="1"/>
  <c r="D119" i="1"/>
  <c r="E86" i="1" l="1"/>
  <c r="F86" i="1"/>
  <c r="F23" i="1"/>
  <c r="E23" i="1"/>
  <c r="F24" i="1"/>
  <c r="D118" i="1"/>
  <c r="E9" i="1"/>
  <c r="E10" i="1"/>
  <c r="E11" i="1"/>
  <c r="E12" i="1"/>
  <c r="E13" i="1"/>
  <c r="E14" i="1"/>
  <c r="E15" i="1"/>
  <c r="E17" i="1"/>
  <c r="E19" i="1"/>
  <c r="E20" i="1"/>
  <c r="F9" i="1"/>
  <c r="F10" i="1"/>
  <c r="F11" i="1"/>
  <c r="F12" i="1"/>
  <c r="F13" i="1"/>
  <c r="F14" i="1"/>
  <c r="F15" i="1"/>
  <c r="F19" i="1"/>
  <c r="D39" i="1"/>
  <c r="D150" i="1"/>
  <c r="F8" i="1" l="1"/>
  <c r="E8" i="1"/>
  <c r="D8" i="1" l="1"/>
  <c r="D14" i="1"/>
  <c r="E96" i="1"/>
  <c r="E126" i="1"/>
  <c r="F126" i="1"/>
  <c r="E142" i="1"/>
  <c r="E144" i="1"/>
  <c r="D9" i="1" l="1"/>
  <c r="D10" i="1"/>
  <c r="D11" i="1"/>
  <c r="D12" i="1"/>
  <c r="D13" i="1"/>
  <c r="D15" i="1"/>
  <c r="D17" i="1"/>
  <c r="D18" i="1"/>
  <c r="D19" i="1"/>
  <c r="D20" i="1"/>
  <c r="D21" i="1"/>
  <c r="D23" i="1"/>
  <c r="D24" i="1"/>
  <c r="D95" i="1"/>
  <c r="F96" i="1"/>
  <c r="D147" i="1" l="1"/>
  <c r="D143" i="1"/>
  <c r="D142" i="1" s="1"/>
  <c r="D73" i="1"/>
  <c r="F41" i="1"/>
  <c r="E41" i="1"/>
  <c r="D51" i="1"/>
  <c r="E114" i="1" l="1"/>
  <c r="D107" i="1" l="1"/>
  <c r="D109" i="1"/>
  <c r="D110" i="1"/>
  <c r="D111" i="1"/>
  <c r="D112" i="1"/>
  <c r="F114" i="1"/>
  <c r="E25" i="1"/>
  <c r="F25" i="1"/>
  <c r="E31" i="1"/>
  <c r="F31" i="1"/>
  <c r="D74" i="1"/>
  <c r="D64" i="1"/>
  <c r="D151" i="1" l="1"/>
  <c r="D124" i="1"/>
  <c r="D70" i="1"/>
  <c r="D148" i="1" l="1"/>
  <c r="D149" i="1"/>
  <c r="D146" i="1"/>
  <c r="D141" i="1"/>
  <c r="D131" i="1"/>
  <c r="D132" i="1"/>
  <c r="D133" i="1"/>
  <c r="D134" i="1"/>
  <c r="D135" i="1"/>
  <c r="D136" i="1"/>
  <c r="D137" i="1"/>
  <c r="D138" i="1"/>
  <c r="D139" i="1"/>
  <c r="D140" i="1"/>
  <c r="D144" i="1" l="1"/>
  <c r="E52" i="1"/>
  <c r="F52" i="1"/>
  <c r="E70" i="1"/>
  <c r="F70" i="1"/>
  <c r="E75" i="1"/>
  <c r="F75" i="1"/>
  <c r="D145" i="1"/>
  <c r="D128" i="1"/>
  <c r="D130" i="1"/>
  <c r="D126" i="1" s="1"/>
  <c r="D127" i="1"/>
  <c r="D116" i="1"/>
  <c r="D120" i="1"/>
  <c r="D122" i="1"/>
  <c r="D123" i="1"/>
  <c r="D125" i="1"/>
  <c r="D115" i="1"/>
  <c r="D98" i="1"/>
  <c r="D100" i="1"/>
  <c r="D101" i="1"/>
  <c r="D102" i="1"/>
  <c r="D103" i="1"/>
  <c r="D105" i="1"/>
  <c r="D106" i="1"/>
  <c r="D104" i="1"/>
  <c r="D97" i="1"/>
  <c r="D88" i="1"/>
  <c r="D89" i="1"/>
  <c r="D90" i="1"/>
  <c r="D91" i="1"/>
  <c r="D92" i="1"/>
  <c r="D93" i="1"/>
  <c r="D94" i="1"/>
  <c r="D85" i="1"/>
  <c r="D84" i="1"/>
  <c r="D87" i="1"/>
  <c r="D77" i="1"/>
  <c r="D78" i="1"/>
  <c r="D79" i="1"/>
  <c r="D80" i="1"/>
  <c r="D81" i="1"/>
  <c r="D82" i="1"/>
  <c r="D83" i="1"/>
  <c r="D76" i="1"/>
  <c r="D72" i="1"/>
  <c r="D71" i="1"/>
  <c r="D69" i="1"/>
  <c r="D67" i="1"/>
  <c r="D66" i="1"/>
  <c r="D65" i="1"/>
  <c r="D63" i="1"/>
  <c r="D62" i="1"/>
  <c r="D61" i="1"/>
  <c r="D60" i="1"/>
  <c r="D59" i="1"/>
  <c r="D58" i="1"/>
  <c r="D54" i="1"/>
  <c r="D55" i="1"/>
  <c r="D56" i="1"/>
  <c r="D57" i="1"/>
  <c r="D53" i="1"/>
  <c r="D50" i="1"/>
  <c r="D49" i="1"/>
  <c r="D48" i="1"/>
  <c r="D47" i="1"/>
  <c r="D46" i="1"/>
  <c r="D45" i="1"/>
  <c r="D44" i="1"/>
  <c r="D43" i="1"/>
  <c r="D42" i="1"/>
  <c r="D38" i="1"/>
  <c r="D40" i="1"/>
  <c r="D35" i="1"/>
  <c r="D34" i="1"/>
  <c r="D33" i="1"/>
  <c r="D32" i="1"/>
  <c r="D27" i="1"/>
  <c r="D28" i="1"/>
  <c r="D29" i="1"/>
  <c r="D30" i="1"/>
  <c r="D26" i="1"/>
  <c r="E7" i="1" l="1"/>
  <c r="D86" i="1"/>
  <c r="D41" i="1"/>
  <c r="D114" i="1"/>
  <c r="D96" i="1"/>
  <c r="D31" i="1"/>
  <c r="D52" i="1"/>
  <c r="D75" i="1"/>
  <c r="D25" i="1"/>
  <c r="D7" i="1" l="1"/>
  <c r="F144" i="1"/>
  <c r="F7" i="1" s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VICTIMAS.odc" keepAlive="1" name="PAIRCA-PAN01_SQL2008 SOCIALES18 VVICTIMAS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2" odcFile="C:\Users\libatista\Documents\Mis archivos de origen de datos\PAIRCA-PAN01_SQL2008 SOCIALES18 VVICTIMAS.odc" keepAlive="1" name="PAIRCA-PAN01_SQL2008 SOCIALES18 VVICTIMAS1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3" odcFile="C:\Users\libatista\Documents\Mis archivos de origen de datos\PAIRCA-PAN01_SQL2008 SOCIALES18 VVICTIMAS.odc" keepAlive="1" name="PAIRCA-PAN01_SQL2008 SOCIALES18 VVICTIMAS2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4" odcFile="C:\Users\libatista\Documents\Mis archivos de origen de datos\PAIRCA-PAN01_SQL2008 SOCIALES18 VVICTIMAS.odc" keepAlive="1" name="PAIRCA-PAN01_SQL2008 SOCIALES18 VVICTIMAS3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5" odcFile="C:\Users\libatista\Documents\Mis archivos de origen de datos\PAIRCA-PAN01_SQL2008 SOCIALES19 VVICTIMAS.odc" keepAlive="1" name="PAIRCA-PAN01_SQL2008 SOCIALES19 VVICTIMAS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VICTIMAS&quot;" commandType="3"/>
  </connection>
  <connection id="6" odcFile="C:\Users\libatista\Documents\Mis archivos de origen de datos\PAIRCA-PAN01_SQL2008 SOCIALES20 VVICTIMAS.odc" keepAlive="1" name="PAIRCA-PAN01_SQL2008 SOCIALES20 VVICTIMAS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VICTIMAS&quot;" commandType="3"/>
  </connection>
  <connection id="7" odcFile="C:\Users\libatista\Documents\Mis archivos de origen de datos\PAIRCA-PAN01_SQL2008 SOCIALES21 VVICTIMAS.odc" keepAlive="1" name="PAIRCA-PAN01_SQL2008 SOCIALES21 VVICTIMAS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VICTIMAS&quot;" commandType="3"/>
  </connection>
  <connection id="8" odcFile="C:\Users\libatista\Documents\Mis archivos de origen de datos\PAIRCA-PAN01_SQL2008 SOCIALES22 VVICTIMAS.odc" keepAlive="1" name="PAIRCA-PAN01_SQL2008 SOCIALES22 VVICTIMAS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VICTIMAS&quot;" commandType="3"/>
  </connection>
  <connection id="9" odcFile="C:\Users\libatista\Documents\Mis archivos de origen de datos\PAIRCA-PAN01_SQL2008 SOCIALES23 VVICTIMAS.odc" keepAlive="1" name="PAIRCA-PAN01_SQL2008 SOCIALES23 VVICTIMAS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VICTIMAS&quot;" commandType="3"/>
  </connection>
  <connection id="10" odcFile="C:\Users\libatista\Documents\Mis archivos de origen de datos\PAIRCA-PAN01_SQL2008 SOCIALES24 VVICTIMAS.odc" keepAlive="1" name="PAIRCA-PAN01_SQL2008 SOCIALES24 VVICTIMAS" type="5" refreshedVersion="5">
    <dbPr connection="Provider=SQLOLEDB.1;Integrated Security=SSPI;Persist Security Info=True;Initial Catalog=SOCIALES24;Data Source=PAIRCA-PAN01\SQL2008;Use Procedure for Prepare=1;Auto Translate=True;Packet Size=4096;Workstation ID=INEC_SOCIALES03;Use Encryption for Data=False;Tag with column collation when possible=False" command="&quot;SOCIALES24&quot;.&quot;dbo&quot;.&quot;VVICTIMAS&quot;" commandType="3"/>
  </connection>
  <connection id="11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<sst xmlns="http://schemas.openxmlformats.org/spreadsheetml/2006/main" count="182" uniqueCount="117">
  <si>
    <t xml:space="preserve"> Total</t>
  </si>
  <si>
    <t>Heridos</t>
  </si>
  <si>
    <t>Muertos</t>
  </si>
  <si>
    <t>Bocas del Toro</t>
  </si>
  <si>
    <t>Chiriquí</t>
  </si>
  <si>
    <t>Coclé</t>
  </si>
  <si>
    <t>Colón</t>
  </si>
  <si>
    <t>Darién</t>
  </si>
  <si>
    <t>Herrera</t>
  </si>
  <si>
    <t>Los Santos</t>
  </si>
  <si>
    <t>Panamá</t>
  </si>
  <si>
    <t>Panamá Oeste</t>
  </si>
  <si>
    <t>Veraguas</t>
  </si>
  <si>
    <t>Carretera Panamericana</t>
  </si>
  <si>
    <t>Cinta Costera</t>
  </si>
  <si>
    <t>Corredor Norte</t>
  </si>
  <si>
    <t>Corredor Sur</t>
  </si>
  <si>
    <t>Puente de Las Américas</t>
  </si>
  <si>
    <t>Vía Centenario</t>
  </si>
  <si>
    <t>Almirante</t>
  </si>
  <si>
    <t>Chiriquí Grande</t>
  </si>
  <si>
    <t>Changuinola</t>
  </si>
  <si>
    <t>Barú</t>
  </si>
  <si>
    <t>Boquerón</t>
  </si>
  <si>
    <t>Bugaba</t>
  </si>
  <si>
    <t>David</t>
  </si>
  <si>
    <t>Remedios</t>
  </si>
  <si>
    <t>San Félix</t>
  </si>
  <si>
    <t>San Lorenzo</t>
  </si>
  <si>
    <t>Tolé</t>
  </si>
  <si>
    <t>Alanje</t>
  </si>
  <si>
    <t>Boquete</t>
  </si>
  <si>
    <t>Dolega</t>
  </si>
  <si>
    <t>Gualaca</t>
  </si>
  <si>
    <t>Renacimiento</t>
  </si>
  <si>
    <t>Aguadulce</t>
  </si>
  <si>
    <t>Antón</t>
  </si>
  <si>
    <t>Natá</t>
  </si>
  <si>
    <t>Penonomé</t>
  </si>
  <si>
    <t>La Pintada</t>
  </si>
  <si>
    <t>Chagres</t>
  </si>
  <si>
    <t>Donoso</t>
  </si>
  <si>
    <t>Portobelo</t>
  </si>
  <si>
    <t>Besiko</t>
  </si>
  <si>
    <t>Jirondai</t>
  </si>
  <si>
    <t>Müna</t>
  </si>
  <si>
    <t>Nole Duima</t>
  </si>
  <si>
    <t>Pinogana</t>
  </si>
  <si>
    <t>Santa María</t>
  </si>
  <si>
    <t>Chitré</t>
  </si>
  <si>
    <t>Parita</t>
  </si>
  <si>
    <t>Las Minas</t>
  </si>
  <si>
    <t>Los Pozos</t>
  </si>
  <si>
    <t>Ocú</t>
  </si>
  <si>
    <t>Pesé</t>
  </si>
  <si>
    <t>Guararé</t>
  </si>
  <si>
    <t>Las Tablas</t>
  </si>
  <si>
    <t>Pedasí</t>
  </si>
  <si>
    <t>Macaracas</t>
  </si>
  <si>
    <t>Tonosí</t>
  </si>
  <si>
    <t>Chepo</t>
  </si>
  <si>
    <t>San Miguelito</t>
  </si>
  <si>
    <t>Arraiján</t>
  </si>
  <si>
    <t>Capira</t>
  </si>
  <si>
    <t>Chame</t>
  </si>
  <si>
    <t>La Chorrera</t>
  </si>
  <si>
    <t>San Carlos</t>
  </si>
  <si>
    <t>Atalaya</t>
  </si>
  <si>
    <t>Santiago</t>
  </si>
  <si>
    <t>Calobre</t>
  </si>
  <si>
    <t>Cañazas</t>
  </si>
  <si>
    <t>La Mesa</t>
  </si>
  <si>
    <t>Las Palmas</t>
  </si>
  <si>
    <t>Mariato</t>
  </si>
  <si>
    <t>Montijo</t>
  </si>
  <si>
    <t>Río de Jesús</t>
  </si>
  <si>
    <t>San Francisco</t>
  </si>
  <si>
    <t>Soná</t>
  </si>
  <si>
    <t>Calles y avenidas del distrito de Colón</t>
  </si>
  <si>
    <t xml:space="preserve">Bocas del Toro </t>
  </si>
  <si>
    <t>Tierras Altas</t>
  </si>
  <si>
    <t>Santa Fe</t>
  </si>
  <si>
    <t>Comarca Ngäbe Buglé</t>
  </si>
  <si>
    <t>TOTAL</t>
  </si>
  <si>
    <t>Santa Isabel</t>
  </si>
  <si>
    <t>Fuente: Departamento de Operaciones del Tránsito de la Policía Nacional.</t>
  </si>
  <si>
    <t>Comarca Kuna Yala</t>
  </si>
  <si>
    <t>Omar Torrijos Herrera</t>
  </si>
  <si>
    <t>Pocrí</t>
  </si>
  <si>
    <t>-</t>
  </si>
  <si>
    <t>- Cantidad nula o cero.</t>
  </si>
  <si>
    <t>Otras carreteras vecinales (1)</t>
  </si>
  <si>
    <t>Otras carreteras vecinales (1); Comarca Kuna Yala</t>
  </si>
  <si>
    <t>Víctimas</t>
  </si>
  <si>
    <t>Mironó</t>
  </si>
  <si>
    <t>Olá</t>
  </si>
  <si>
    <t>Ñürüm</t>
  </si>
  <si>
    <t>Autopista Arraiján - La Chorrera</t>
  </si>
  <si>
    <t>Calles y avenidas del distrito de Panamá</t>
  </si>
  <si>
    <t>Calles y avenidas del distrito de San Miguelito</t>
  </si>
  <si>
    <t>Corredor de los Pobres</t>
  </si>
  <si>
    <t>Corredor de los Pobres</t>
  </si>
  <si>
    <t>Puente Centenario</t>
  </si>
  <si>
    <t>Carretera Transístmica - Boyd Roosevelt</t>
  </si>
  <si>
    <t>Autopista Panamá - Colón</t>
  </si>
  <si>
    <t>Carretera Central Nacional - Avenida Dr. Belisario Porras</t>
  </si>
  <si>
    <t>NOTA: Excluyen los distritos y corregimientos que no presentan información.</t>
  </si>
  <si>
    <t>Calles y avenidas del distrito de Arraiján</t>
  </si>
  <si>
    <t>Coclé: (Continuación)</t>
  </si>
  <si>
    <t>Chiriquí: (Continuación)</t>
  </si>
  <si>
    <t>Cuadro 19. VÍCTIMAS EN ACCIDENTES DE TRÁNSITO EN LA REPÚBLICA, SEGÚN</t>
  </si>
  <si>
    <t>PROVINCIA, COMARCA INDÍGENA, DISTRITO Y VÍA: AÑO 2024</t>
  </si>
  <si>
    <t>Panamá: (Continuación)</t>
  </si>
  <si>
    <t>Veraguas: (Continuación)</t>
  </si>
  <si>
    <t xml:space="preserve">(1) Incluyen las calles, carreteras, caminos, estacionamientos, hombros o aceras destinadas para el tránsito </t>
  </si>
  <si>
    <t>Provincia, comarca indígena, 
distrito y vía</t>
  </si>
  <si>
    <t>de vehículos.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</si>
</sst>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Fill="1"/>
    <xf numFmtId="3" fontId="1" fillId="0" borderId="3" xfId="0" applyNumberFormat="1" applyFont="1" applyFill="1" applyBorder="1"/>
    <xf numFmtId="0" fontId="1" fillId="0" borderId="3" xfId="0" applyFont="1" applyFill="1" applyBorder="1"/>
    <xf numFmtId="0" fontId="1" fillId="0" borderId="0" xfId="0" applyFont="1" applyFill="1" applyBorder="1"/>
    <xf numFmtId="0" fontId="1" fillId="0" borderId="4" xfId="0" applyFont="1" applyFill="1" applyBorder="1"/>
    <xf numFmtId="3" fontId="1" fillId="0" borderId="0" xfId="0" applyNumberFormat="1" applyFont="1" applyFill="1" applyBorder="1"/>
    <xf numFmtId="0" fontId="3" fillId="0" borderId="0" xfId="0" applyFont="1" applyFill="1"/>
    <xf numFmtId="3" fontId="1" fillId="0" borderId="0" xfId="0" applyNumberFormat="1" applyFont="1" applyFill="1"/>
    <xf numFmtId="0" fontId="0" fillId="0" borderId="0" xfId="0" applyFont="1" applyFill="1" applyAlignment="1"/>
    <xf numFmtId="0" fontId="0" fillId="0" borderId="0" xfId="0" applyFont="1" applyFill="1" applyAlignment="1">
      <alignment horizontal="left" indent="1"/>
    </xf>
    <xf numFmtId="49" fontId="0" fillId="0" borderId="0" xfId="0" quotePrefix="1" applyNumberFormat="1" applyFont="1" applyFill="1" applyAlignment="1">
      <alignment horizontal="left"/>
    </xf>
    <xf numFmtId="164" fontId="2" fillId="0" borderId="5" xfId="0" applyNumberFormat="1" applyFont="1" applyFill="1" applyBorder="1" applyAlignment="1">
      <alignment horizontal="right"/>
    </xf>
    <xf numFmtId="164" fontId="2" fillId="0" borderId="10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4" fontId="1" fillId="0" borderId="5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164" fontId="0" fillId="0" borderId="0" xfId="0" applyNumberFormat="1" applyFont="1" applyFill="1" applyAlignment="1">
      <alignment horizontal="right"/>
    </xf>
    <xf numFmtId="0" fontId="2" fillId="0" borderId="5" xfId="0" applyFont="1" applyFill="1" applyBorder="1" applyAlignment="1">
      <alignment horizontal="right"/>
    </xf>
    <xf numFmtId="0" fontId="2" fillId="0" borderId="10" xfId="0" applyFont="1" applyFill="1" applyBorder="1" applyAlignment="1">
      <alignment horizontal="right"/>
    </xf>
    <xf numFmtId="0" fontId="2" fillId="0" borderId="10" xfId="0" applyFont="1" applyFill="1" applyBorder="1" applyAlignment="1">
      <alignment horizontal="right" wrapText="1"/>
    </xf>
    <xf numFmtId="164" fontId="0" fillId="0" borderId="5" xfId="0" applyNumberFormat="1" applyFont="1" applyFill="1" applyBorder="1" applyAlignment="1">
      <alignment horizontal="right"/>
    </xf>
    <xf numFmtId="164" fontId="0" fillId="0" borderId="0" xfId="0" applyNumberFormat="1" applyFont="1" applyFill="1" applyBorder="1" applyAlignment="1">
      <alignment horizontal="right"/>
    </xf>
    <xf numFmtId="0" fontId="2" fillId="0" borderId="7" xfId="0" applyFont="1" applyFill="1" applyBorder="1" applyAlignment="1">
      <alignment horizontal="right"/>
    </xf>
    <xf numFmtId="0" fontId="1" fillId="0" borderId="7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49" fontId="1" fillId="0" borderId="0" xfId="0" applyNumberFormat="1" applyFont="1" applyFill="1" applyBorder="1" applyAlignment="1">
      <alignment justifyLastLine="1"/>
    </xf>
    <xf numFmtId="0" fontId="2" fillId="2" borderId="1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fill"/>
    </xf>
    <xf numFmtId="0" fontId="3" fillId="0" borderId="0" xfId="0" applyFont="1" applyFill="1" applyBorder="1"/>
    <xf numFmtId="3" fontId="2" fillId="0" borderId="0" xfId="0" applyNumberFormat="1" applyFon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center"/>
    </xf>
    <xf numFmtId="3" fontId="2" fillId="0" borderId="0" xfId="0" applyNumberFormat="1" applyFont="1" applyFill="1" applyAlignment="1">
      <alignment horizontal="center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5"/>
  <sheetViews>
    <sheetView tabSelected="1" zoomScaleNormal="100" workbookViewId="0">
      <selection activeCell="A155" sqref="A155:XFD155"/>
    </sheetView>
  </sheetViews>
  <sheetFormatPr baseColWidth="10" defaultRowHeight="21" customHeight="1" x14ac:dyDescent="0.2"/>
  <cols>
    <col min="1" max="2" width="1.42578125" style="1" customWidth="1"/>
    <col min="3" max="3" width="49" style="1" customWidth="1"/>
    <col min="4" max="5" width="13" style="28" customWidth="1"/>
    <col min="6" max="6" width="13" style="27" customWidth="1"/>
    <col min="7" max="7" width="11.42578125" style="4"/>
    <col min="8" max="205" width="11.42578125" style="1"/>
    <col min="206" max="206" width="46.85546875" style="1" customWidth="1"/>
    <col min="207" max="207" width="10.7109375" style="1" customWidth="1"/>
    <col min="208" max="210" width="10.42578125" style="1" customWidth="1"/>
    <col min="211" max="211" width="10.5703125" style="1" customWidth="1"/>
    <col min="212" max="461" width="11.42578125" style="1"/>
    <col min="462" max="462" width="46.85546875" style="1" customWidth="1"/>
    <col min="463" max="463" width="10.7109375" style="1" customWidth="1"/>
    <col min="464" max="466" width="10.42578125" style="1" customWidth="1"/>
    <col min="467" max="467" width="10.5703125" style="1" customWidth="1"/>
    <col min="468" max="717" width="11.42578125" style="1"/>
    <col min="718" max="718" width="46.85546875" style="1" customWidth="1"/>
    <col min="719" max="719" width="10.7109375" style="1" customWidth="1"/>
    <col min="720" max="722" width="10.42578125" style="1" customWidth="1"/>
    <col min="723" max="723" width="10.5703125" style="1" customWidth="1"/>
    <col min="724" max="973" width="11.42578125" style="1"/>
    <col min="974" max="974" width="46.85546875" style="1" customWidth="1"/>
    <col min="975" max="975" width="10.7109375" style="1" customWidth="1"/>
    <col min="976" max="978" width="10.42578125" style="1" customWidth="1"/>
    <col min="979" max="979" width="10.5703125" style="1" customWidth="1"/>
    <col min="980" max="1229" width="11.42578125" style="1"/>
    <col min="1230" max="1230" width="46.85546875" style="1" customWidth="1"/>
    <col min="1231" max="1231" width="10.7109375" style="1" customWidth="1"/>
    <col min="1232" max="1234" width="10.42578125" style="1" customWidth="1"/>
    <col min="1235" max="1235" width="10.5703125" style="1" customWidth="1"/>
    <col min="1236" max="1485" width="11.42578125" style="1"/>
    <col min="1486" max="1486" width="46.85546875" style="1" customWidth="1"/>
    <col min="1487" max="1487" width="10.7109375" style="1" customWidth="1"/>
    <col min="1488" max="1490" width="10.42578125" style="1" customWidth="1"/>
    <col min="1491" max="1491" width="10.5703125" style="1" customWidth="1"/>
    <col min="1492" max="1741" width="11.42578125" style="1"/>
    <col min="1742" max="1742" width="46.85546875" style="1" customWidth="1"/>
    <col min="1743" max="1743" width="10.7109375" style="1" customWidth="1"/>
    <col min="1744" max="1746" width="10.42578125" style="1" customWidth="1"/>
    <col min="1747" max="1747" width="10.5703125" style="1" customWidth="1"/>
    <col min="1748" max="1997" width="11.42578125" style="1"/>
    <col min="1998" max="1998" width="46.85546875" style="1" customWidth="1"/>
    <col min="1999" max="1999" width="10.7109375" style="1" customWidth="1"/>
    <col min="2000" max="2002" width="10.42578125" style="1" customWidth="1"/>
    <col min="2003" max="2003" width="10.5703125" style="1" customWidth="1"/>
    <col min="2004" max="2253" width="11.42578125" style="1"/>
    <col min="2254" max="2254" width="46.85546875" style="1" customWidth="1"/>
    <col min="2255" max="2255" width="10.7109375" style="1" customWidth="1"/>
    <col min="2256" max="2258" width="10.42578125" style="1" customWidth="1"/>
    <col min="2259" max="2259" width="10.5703125" style="1" customWidth="1"/>
    <col min="2260" max="2509" width="11.42578125" style="1"/>
    <col min="2510" max="2510" width="46.85546875" style="1" customWidth="1"/>
    <col min="2511" max="2511" width="10.7109375" style="1" customWidth="1"/>
    <col min="2512" max="2514" width="10.42578125" style="1" customWidth="1"/>
    <col min="2515" max="2515" width="10.5703125" style="1" customWidth="1"/>
    <col min="2516" max="2765" width="11.42578125" style="1"/>
    <col min="2766" max="2766" width="46.85546875" style="1" customWidth="1"/>
    <col min="2767" max="2767" width="10.7109375" style="1" customWidth="1"/>
    <col min="2768" max="2770" width="10.42578125" style="1" customWidth="1"/>
    <col min="2771" max="2771" width="10.5703125" style="1" customWidth="1"/>
    <col min="2772" max="3021" width="11.42578125" style="1"/>
    <col min="3022" max="3022" width="46.85546875" style="1" customWidth="1"/>
    <col min="3023" max="3023" width="10.7109375" style="1" customWidth="1"/>
    <col min="3024" max="3026" width="10.42578125" style="1" customWidth="1"/>
    <col min="3027" max="3027" width="10.5703125" style="1" customWidth="1"/>
    <col min="3028" max="3277" width="11.42578125" style="1"/>
    <col min="3278" max="3278" width="46.85546875" style="1" customWidth="1"/>
    <col min="3279" max="3279" width="10.7109375" style="1" customWidth="1"/>
    <col min="3280" max="3282" width="10.42578125" style="1" customWidth="1"/>
    <col min="3283" max="3283" width="10.5703125" style="1" customWidth="1"/>
    <col min="3284" max="3533" width="11.42578125" style="1"/>
    <col min="3534" max="3534" width="46.85546875" style="1" customWidth="1"/>
    <col min="3535" max="3535" width="10.7109375" style="1" customWidth="1"/>
    <col min="3536" max="3538" width="10.42578125" style="1" customWidth="1"/>
    <col min="3539" max="3539" width="10.5703125" style="1" customWidth="1"/>
    <col min="3540" max="3789" width="11.42578125" style="1"/>
    <col min="3790" max="3790" width="46.85546875" style="1" customWidth="1"/>
    <col min="3791" max="3791" width="10.7109375" style="1" customWidth="1"/>
    <col min="3792" max="3794" width="10.42578125" style="1" customWidth="1"/>
    <col min="3795" max="3795" width="10.5703125" style="1" customWidth="1"/>
    <col min="3796" max="4045" width="11.42578125" style="1"/>
    <col min="4046" max="4046" width="46.85546875" style="1" customWidth="1"/>
    <col min="4047" max="4047" width="10.7109375" style="1" customWidth="1"/>
    <col min="4048" max="4050" width="10.42578125" style="1" customWidth="1"/>
    <col min="4051" max="4051" width="10.5703125" style="1" customWidth="1"/>
    <col min="4052" max="4301" width="11.42578125" style="1"/>
    <col min="4302" max="4302" width="46.85546875" style="1" customWidth="1"/>
    <col min="4303" max="4303" width="10.7109375" style="1" customWidth="1"/>
    <col min="4304" max="4306" width="10.42578125" style="1" customWidth="1"/>
    <col min="4307" max="4307" width="10.5703125" style="1" customWidth="1"/>
    <col min="4308" max="4557" width="11.42578125" style="1"/>
    <col min="4558" max="4558" width="46.85546875" style="1" customWidth="1"/>
    <col min="4559" max="4559" width="10.7109375" style="1" customWidth="1"/>
    <col min="4560" max="4562" width="10.42578125" style="1" customWidth="1"/>
    <col min="4563" max="4563" width="10.5703125" style="1" customWidth="1"/>
    <col min="4564" max="4813" width="11.42578125" style="1"/>
    <col min="4814" max="4814" width="46.85546875" style="1" customWidth="1"/>
    <col min="4815" max="4815" width="10.7109375" style="1" customWidth="1"/>
    <col min="4816" max="4818" width="10.42578125" style="1" customWidth="1"/>
    <col min="4819" max="4819" width="10.5703125" style="1" customWidth="1"/>
    <col min="4820" max="5069" width="11.42578125" style="1"/>
    <col min="5070" max="5070" width="46.85546875" style="1" customWidth="1"/>
    <col min="5071" max="5071" width="10.7109375" style="1" customWidth="1"/>
    <col min="5072" max="5074" width="10.42578125" style="1" customWidth="1"/>
    <col min="5075" max="5075" width="10.5703125" style="1" customWidth="1"/>
    <col min="5076" max="5325" width="11.42578125" style="1"/>
    <col min="5326" max="5326" width="46.85546875" style="1" customWidth="1"/>
    <col min="5327" max="5327" width="10.7109375" style="1" customWidth="1"/>
    <col min="5328" max="5330" width="10.42578125" style="1" customWidth="1"/>
    <col min="5331" max="5331" width="10.5703125" style="1" customWidth="1"/>
    <col min="5332" max="5581" width="11.42578125" style="1"/>
    <col min="5582" max="5582" width="46.85546875" style="1" customWidth="1"/>
    <col min="5583" max="5583" width="10.7109375" style="1" customWidth="1"/>
    <col min="5584" max="5586" width="10.42578125" style="1" customWidth="1"/>
    <col min="5587" max="5587" width="10.5703125" style="1" customWidth="1"/>
    <col min="5588" max="5837" width="11.42578125" style="1"/>
    <col min="5838" max="5838" width="46.85546875" style="1" customWidth="1"/>
    <col min="5839" max="5839" width="10.7109375" style="1" customWidth="1"/>
    <col min="5840" max="5842" width="10.42578125" style="1" customWidth="1"/>
    <col min="5843" max="5843" width="10.5703125" style="1" customWidth="1"/>
    <col min="5844" max="6093" width="11.42578125" style="1"/>
    <col min="6094" max="6094" width="46.85546875" style="1" customWidth="1"/>
    <col min="6095" max="6095" width="10.7109375" style="1" customWidth="1"/>
    <col min="6096" max="6098" width="10.42578125" style="1" customWidth="1"/>
    <col min="6099" max="6099" width="10.5703125" style="1" customWidth="1"/>
    <col min="6100" max="6349" width="11.42578125" style="1"/>
    <col min="6350" max="6350" width="46.85546875" style="1" customWidth="1"/>
    <col min="6351" max="6351" width="10.7109375" style="1" customWidth="1"/>
    <col min="6352" max="6354" width="10.42578125" style="1" customWidth="1"/>
    <col min="6355" max="6355" width="10.5703125" style="1" customWidth="1"/>
    <col min="6356" max="6605" width="11.42578125" style="1"/>
    <col min="6606" max="6606" width="46.85546875" style="1" customWidth="1"/>
    <col min="6607" max="6607" width="10.7109375" style="1" customWidth="1"/>
    <col min="6608" max="6610" width="10.42578125" style="1" customWidth="1"/>
    <col min="6611" max="6611" width="10.5703125" style="1" customWidth="1"/>
    <col min="6612" max="6861" width="11.42578125" style="1"/>
    <col min="6862" max="6862" width="46.85546875" style="1" customWidth="1"/>
    <col min="6863" max="6863" width="10.7109375" style="1" customWidth="1"/>
    <col min="6864" max="6866" width="10.42578125" style="1" customWidth="1"/>
    <col min="6867" max="6867" width="10.5703125" style="1" customWidth="1"/>
    <col min="6868" max="7117" width="11.42578125" style="1"/>
    <col min="7118" max="7118" width="46.85546875" style="1" customWidth="1"/>
    <col min="7119" max="7119" width="10.7109375" style="1" customWidth="1"/>
    <col min="7120" max="7122" width="10.42578125" style="1" customWidth="1"/>
    <col min="7123" max="7123" width="10.5703125" style="1" customWidth="1"/>
    <col min="7124" max="7373" width="11.42578125" style="1"/>
    <col min="7374" max="7374" width="46.85546875" style="1" customWidth="1"/>
    <col min="7375" max="7375" width="10.7109375" style="1" customWidth="1"/>
    <col min="7376" max="7378" width="10.42578125" style="1" customWidth="1"/>
    <col min="7379" max="7379" width="10.5703125" style="1" customWidth="1"/>
    <col min="7380" max="7629" width="11.42578125" style="1"/>
    <col min="7630" max="7630" width="46.85546875" style="1" customWidth="1"/>
    <col min="7631" max="7631" width="10.7109375" style="1" customWidth="1"/>
    <col min="7632" max="7634" width="10.42578125" style="1" customWidth="1"/>
    <col min="7635" max="7635" width="10.5703125" style="1" customWidth="1"/>
    <col min="7636" max="7885" width="11.42578125" style="1"/>
    <col min="7886" max="7886" width="46.85546875" style="1" customWidth="1"/>
    <col min="7887" max="7887" width="10.7109375" style="1" customWidth="1"/>
    <col min="7888" max="7890" width="10.42578125" style="1" customWidth="1"/>
    <col min="7891" max="7891" width="10.5703125" style="1" customWidth="1"/>
    <col min="7892" max="8141" width="11.42578125" style="1"/>
    <col min="8142" max="8142" width="46.85546875" style="1" customWidth="1"/>
    <col min="8143" max="8143" width="10.7109375" style="1" customWidth="1"/>
    <col min="8144" max="8146" width="10.42578125" style="1" customWidth="1"/>
    <col min="8147" max="8147" width="10.5703125" style="1" customWidth="1"/>
    <col min="8148" max="8397" width="11.42578125" style="1"/>
    <col min="8398" max="8398" width="46.85546875" style="1" customWidth="1"/>
    <col min="8399" max="8399" width="10.7109375" style="1" customWidth="1"/>
    <col min="8400" max="8402" width="10.42578125" style="1" customWidth="1"/>
    <col min="8403" max="8403" width="10.5703125" style="1" customWidth="1"/>
    <col min="8404" max="8653" width="11.42578125" style="1"/>
    <col min="8654" max="8654" width="46.85546875" style="1" customWidth="1"/>
    <col min="8655" max="8655" width="10.7109375" style="1" customWidth="1"/>
    <col min="8656" max="8658" width="10.42578125" style="1" customWidth="1"/>
    <col min="8659" max="8659" width="10.5703125" style="1" customWidth="1"/>
    <col min="8660" max="8909" width="11.42578125" style="1"/>
    <col min="8910" max="8910" width="46.85546875" style="1" customWidth="1"/>
    <col min="8911" max="8911" width="10.7109375" style="1" customWidth="1"/>
    <col min="8912" max="8914" width="10.42578125" style="1" customWidth="1"/>
    <col min="8915" max="8915" width="10.5703125" style="1" customWidth="1"/>
    <col min="8916" max="9165" width="11.42578125" style="1"/>
    <col min="9166" max="9166" width="46.85546875" style="1" customWidth="1"/>
    <col min="9167" max="9167" width="10.7109375" style="1" customWidth="1"/>
    <col min="9168" max="9170" width="10.42578125" style="1" customWidth="1"/>
    <col min="9171" max="9171" width="10.5703125" style="1" customWidth="1"/>
    <col min="9172" max="9421" width="11.42578125" style="1"/>
    <col min="9422" max="9422" width="46.85546875" style="1" customWidth="1"/>
    <col min="9423" max="9423" width="10.7109375" style="1" customWidth="1"/>
    <col min="9424" max="9426" width="10.42578125" style="1" customWidth="1"/>
    <col min="9427" max="9427" width="10.5703125" style="1" customWidth="1"/>
    <col min="9428" max="9677" width="11.42578125" style="1"/>
    <col min="9678" max="9678" width="46.85546875" style="1" customWidth="1"/>
    <col min="9679" max="9679" width="10.7109375" style="1" customWidth="1"/>
    <col min="9680" max="9682" width="10.42578125" style="1" customWidth="1"/>
    <col min="9683" max="9683" width="10.5703125" style="1" customWidth="1"/>
    <col min="9684" max="9933" width="11.42578125" style="1"/>
    <col min="9934" max="9934" width="46.85546875" style="1" customWidth="1"/>
    <col min="9935" max="9935" width="10.7109375" style="1" customWidth="1"/>
    <col min="9936" max="9938" width="10.42578125" style="1" customWidth="1"/>
    <col min="9939" max="9939" width="10.5703125" style="1" customWidth="1"/>
    <col min="9940" max="10189" width="11.42578125" style="1"/>
    <col min="10190" max="10190" width="46.85546875" style="1" customWidth="1"/>
    <col min="10191" max="10191" width="10.7109375" style="1" customWidth="1"/>
    <col min="10192" max="10194" width="10.42578125" style="1" customWidth="1"/>
    <col min="10195" max="10195" width="10.5703125" style="1" customWidth="1"/>
    <col min="10196" max="10445" width="11.42578125" style="1"/>
    <col min="10446" max="10446" width="46.85546875" style="1" customWidth="1"/>
    <col min="10447" max="10447" width="10.7109375" style="1" customWidth="1"/>
    <col min="10448" max="10450" width="10.42578125" style="1" customWidth="1"/>
    <col min="10451" max="10451" width="10.5703125" style="1" customWidth="1"/>
    <col min="10452" max="10701" width="11.42578125" style="1"/>
    <col min="10702" max="10702" width="46.85546875" style="1" customWidth="1"/>
    <col min="10703" max="10703" width="10.7109375" style="1" customWidth="1"/>
    <col min="10704" max="10706" width="10.42578125" style="1" customWidth="1"/>
    <col min="10707" max="10707" width="10.5703125" style="1" customWidth="1"/>
    <col min="10708" max="10957" width="11.42578125" style="1"/>
    <col min="10958" max="10958" width="46.85546875" style="1" customWidth="1"/>
    <col min="10959" max="10959" width="10.7109375" style="1" customWidth="1"/>
    <col min="10960" max="10962" width="10.42578125" style="1" customWidth="1"/>
    <col min="10963" max="10963" width="10.5703125" style="1" customWidth="1"/>
    <col min="10964" max="11213" width="11.42578125" style="1"/>
    <col min="11214" max="11214" width="46.85546875" style="1" customWidth="1"/>
    <col min="11215" max="11215" width="10.7109375" style="1" customWidth="1"/>
    <col min="11216" max="11218" width="10.42578125" style="1" customWidth="1"/>
    <col min="11219" max="11219" width="10.5703125" style="1" customWidth="1"/>
    <col min="11220" max="11469" width="11.42578125" style="1"/>
    <col min="11470" max="11470" width="46.85546875" style="1" customWidth="1"/>
    <col min="11471" max="11471" width="10.7109375" style="1" customWidth="1"/>
    <col min="11472" max="11474" width="10.42578125" style="1" customWidth="1"/>
    <col min="11475" max="11475" width="10.5703125" style="1" customWidth="1"/>
    <col min="11476" max="11725" width="11.42578125" style="1"/>
    <col min="11726" max="11726" width="46.85546875" style="1" customWidth="1"/>
    <col min="11727" max="11727" width="10.7109375" style="1" customWidth="1"/>
    <col min="11728" max="11730" width="10.42578125" style="1" customWidth="1"/>
    <col min="11731" max="11731" width="10.5703125" style="1" customWidth="1"/>
    <col min="11732" max="11981" width="11.42578125" style="1"/>
    <col min="11982" max="11982" width="46.85546875" style="1" customWidth="1"/>
    <col min="11983" max="11983" width="10.7109375" style="1" customWidth="1"/>
    <col min="11984" max="11986" width="10.42578125" style="1" customWidth="1"/>
    <col min="11987" max="11987" width="10.5703125" style="1" customWidth="1"/>
    <col min="11988" max="12237" width="11.42578125" style="1"/>
    <col min="12238" max="12238" width="46.85546875" style="1" customWidth="1"/>
    <col min="12239" max="12239" width="10.7109375" style="1" customWidth="1"/>
    <col min="12240" max="12242" width="10.42578125" style="1" customWidth="1"/>
    <col min="12243" max="12243" width="10.5703125" style="1" customWidth="1"/>
    <col min="12244" max="12493" width="11.42578125" style="1"/>
    <col min="12494" max="12494" width="46.85546875" style="1" customWidth="1"/>
    <col min="12495" max="12495" width="10.7109375" style="1" customWidth="1"/>
    <col min="12496" max="12498" width="10.42578125" style="1" customWidth="1"/>
    <col min="12499" max="12499" width="10.5703125" style="1" customWidth="1"/>
    <col min="12500" max="12749" width="11.42578125" style="1"/>
    <col min="12750" max="12750" width="46.85546875" style="1" customWidth="1"/>
    <col min="12751" max="12751" width="10.7109375" style="1" customWidth="1"/>
    <col min="12752" max="12754" width="10.42578125" style="1" customWidth="1"/>
    <col min="12755" max="12755" width="10.5703125" style="1" customWidth="1"/>
    <col min="12756" max="13005" width="11.42578125" style="1"/>
    <col min="13006" max="13006" width="46.85546875" style="1" customWidth="1"/>
    <col min="13007" max="13007" width="10.7109375" style="1" customWidth="1"/>
    <col min="13008" max="13010" width="10.42578125" style="1" customWidth="1"/>
    <col min="13011" max="13011" width="10.5703125" style="1" customWidth="1"/>
    <col min="13012" max="13261" width="11.42578125" style="1"/>
    <col min="13262" max="13262" width="46.85546875" style="1" customWidth="1"/>
    <col min="13263" max="13263" width="10.7109375" style="1" customWidth="1"/>
    <col min="13264" max="13266" width="10.42578125" style="1" customWidth="1"/>
    <col min="13267" max="13267" width="10.5703125" style="1" customWidth="1"/>
    <col min="13268" max="13517" width="11.42578125" style="1"/>
    <col min="13518" max="13518" width="46.85546875" style="1" customWidth="1"/>
    <col min="13519" max="13519" width="10.7109375" style="1" customWidth="1"/>
    <col min="13520" max="13522" width="10.42578125" style="1" customWidth="1"/>
    <col min="13523" max="13523" width="10.5703125" style="1" customWidth="1"/>
    <col min="13524" max="13773" width="11.42578125" style="1"/>
    <col min="13774" max="13774" width="46.85546875" style="1" customWidth="1"/>
    <col min="13775" max="13775" width="10.7109375" style="1" customWidth="1"/>
    <col min="13776" max="13778" width="10.42578125" style="1" customWidth="1"/>
    <col min="13779" max="13779" width="10.5703125" style="1" customWidth="1"/>
    <col min="13780" max="14029" width="11.42578125" style="1"/>
    <col min="14030" max="14030" width="46.85546875" style="1" customWidth="1"/>
    <col min="14031" max="14031" width="10.7109375" style="1" customWidth="1"/>
    <col min="14032" max="14034" width="10.42578125" style="1" customWidth="1"/>
    <col min="14035" max="14035" width="10.5703125" style="1" customWidth="1"/>
    <col min="14036" max="14285" width="11.42578125" style="1"/>
    <col min="14286" max="14286" width="46.85546875" style="1" customWidth="1"/>
    <col min="14287" max="14287" width="10.7109375" style="1" customWidth="1"/>
    <col min="14288" max="14290" width="10.42578125" style="1" customWidth="1"/>
    <col min="14291" max="14291" width="10.5703125" style="1" customWidth="1"/>
    <col min="14292" max="14541" width="11.42578125" style="1"/>
    <col min="14542" max="14542" width="46.85546875" style="1" customWidth="1"/>
    <col min="14543" max="14543" width="10.7109375" style="1" customWidth="1"/>
    <col min="14544" max="14546" width="10.42578125" style="1" customWidth="1"/>
    <col min="14547" max="14547" width="10.5703125" style="1" customWidth="1"/>
    <col min="14548" max="14797" width="11.42578125" style="1"/>
    <col min="14798" max="14798" width="46.85546875" style="1" customWidth="1"/>
    <col min="14799" max="14799" width="10.7109375" style="1" customWidth="1"/>
    <col min="14800" max="14802" width="10.42578125" style="1" customWidth="1"/>
    <col min="14803" max="14803" width="10.5703125" style="1" customWidth="1"/>
    <col min="14804" max="15053" width="11.42578125" style="1"/>
    <col min="15054" max="15054" width="46.85546875" style="1" customWidth="1"/>
    <col min="15055" max="15055" width="10.7109375" style="1" customWidth="1"/>
    <col min="15056" max="15058" width="10.42578125" style="1" customWidth="1"/>
    <col min="15059" max="15059" width="10.5703125" style="1" customWidth="1"/>
    <col min="15060" max="15309" width="11.42578125" style="1"/>
    <col min="15310" max="15310" width="46.85546875" style="1" customWidth="1"/>
    <col min="15311" max="15311" width="10.7109375" style="1" customWidth="1"/>
    <col min="15312" max="15314" width="10.42578125" style="1" customWidth="1"/>
    <col min="15315" max="15315" width="10.5703125" style="1" customWidth="1"/>
    <col min="15316" max="15565" width="11.42578125" style="1"/>
    <col min="15566" max="15566" width="46.85546875" style="1" customWidth="1"/>
    <col min="15567" max="15567" width="10.7109375" style="1" customWidth="1"/>
    <col min="15568" max="15570" width="10.42578125" style="1" customWidth="1"/>
    <col min="15571" max="15571" width="10.5703125" style="1" customWidth="1"/>
    <col min="15572" max="15821" width="11.42578125" style="1"/>
    <col min="15822" max="15822" width="46.85546875" style="1" customWidth="1"/>
    <col min="15823" max="15823" width="10.7109375" style="1" customWidth="1"/>
    <col min="15824" max="15826" width="10.42578125" style="1" customWidth="1"/>
    <col min="15827" max="15827" width="10.5703125" style="1" customWidth="1"/>
    <col min="15828" max="16077" width="11.42578125" style="1"/>
    <col min="16078" max="16078" width="46.85546875" style="1" customWidth="1"/>
    <col min="16079" max="16079" width="10.7109375" style="1" customWidth="1"/>
    <col min="16080" max="16082" width="10.42578125" style="1" customWidth="1"/>
    <col min="16083" max="16083" width="10.5703125" style="1" customWidth="1"/>
    <col min="16084" max="16374" width="11.42578125" style="1"/>
    <col min="16375" max="16378" width="11.42578125" style="1" customWidth="1"/>
    <col min="16379" max="16384" width="11.42578125" style="1"/>
  </cols>
  <sheetData>
    <row r="1" spans="1:6" ht="17.100000000000001" customHeight="1" x14ac:dyDescent="0.2">
      <c r="A1" s="37" t="s">
        <v>110</v>
      </c>
      <c r="B1" s="37"/>
      <c r="C1" s="37"/>
      <c r="D1" s="37"/>
      <c r="E1" s="37"/>
      <c r="F1" s="37"/>
    </row>
    <row r="2" spans="1:6" ht="17.100000000000001" customHeight="1" x14ac:dyDescent="0.2">
      <c r="A2" s="37" t="s">
        <v>111</v>
      </c>
      <c r="B2" s="37"/>
      <c r="C2" s="37"/>
      <c r="D2" s="37"/>
      <c r="E2" s="37"/>
      <c r="F2" s="37"/>
    </row>
    <row r="3" spans="1:6" ht="12.2" customHeight="1" x14ac:dyDescent="0.2">
      <c r="A3" s="46"/>
      <c r="B3" s="46"/>
      <c r="C3" s="46"/>
      <c r="D3" s="46"/>
      <c r="E3" s="46"/>
      <c r="F3" s="46"/>
    </row>
    <row r="4" spans="1:6" ht="25.5" customHeight="1" x14ac:dyDescent="0.2">
      <c r="A4" s="40" t="s">
        <v>115</v>
      </c>
      <c r="B4" s="40"/>
      <c r="C4" s="41"/>
      <c r="D4" s="38" t="s">
        <v>93</v>
      </c>
      <c r="E4" s="39"/>
      <c r="F4" s="39"/>
    </row>
    <row r="5" spans="1:6" ht="27" customHeight="1" x14ac:dyDescent="0.2">
      <c r="A5" s="42"/>
      <c r="B5" s="42"/>
      <c r="C5" s="43"/>
      <c r="D5" s="30" t="s">
        <v>0</v>
      </c>
      <c r="E5" s="31" t="s">
        <v>1</v>
      </c>
      <c r="F5" s="32" t="s">
        <v>2</v>
      </c>
    </row>
    <row r="6" spans="1:6" ht="8.25" customHeight="1" x14ac:dyDescent="0.2">
      <c r="A6" s="44"/>
      <c r="B6" s="44"/>
      <c r="C6" s="45"/>
      <c r="D6" s="18"/>
      <c r="E6" s="19"/>
      <c r="F6" s="20"/>
    </row>
    <row r="7" spans="1:6" ht="20.25" customHeight="1" x14ac:dyDescent="0.2">
      <c r="A7" s="35" t="s">
        <v>83</v>
      </c>
      <c r="B7" s="35"/>
      <c r="C7" s="36"/>
      <c r="D7" s="12">
        <f>SUM(D25,D31,D41,D52,D70,D75,D86,D96,D126,D114,D142,D144)</f>
        <v>16181</v>
      </c>
      <c r="E7" s="12">
        <f>SUM(E25,E31,E41,E52,E70,E75,E86,E96,E126,E114,E142,E144)</f>
        <v>15825</v>
      </c>
      <c r="F7" s="13">
        <f>SUM(F25,F31,F41,F52,F70,F75,F86,F96,F126,F114,F142,F144)</f>
        <v>356</v>
      </c>
    </row>
    <row r="8" spans="1:6" ht="18.75" customHeight="1" x14ac:dyDescent="0.2">
      <c r="C8" s="2" t="s">
        <v>13</v>
      </c>
      <c r="D8" s="12">
        <f>SUM(E8,F8)</f>
        <v>2908</v>
      </c>
      <c r="E8" s="12">
        <f>SUM(E32,E53,E71,E76,E97,E115,E127,)</f>
        <v>2812</v>
      </c>
      <c r="F8" s="13">
        <f>SUM(F32,F53,F71,F76,F97,F115,F127,)</f>
        <v>96</v>
      </c>
    </row>
    <row r="9" spans="1:6" ht="18.75" customHeight="1" x14ac:dyDescent="0.2">
      <c r="C9" s="2" t="s">
        <v>103</v>
      </c>
      <c r="D9" s="12">
        <f>SUM(E9,F9)</f>
        <v>816</v>
      </c>
      <c r="E9" s="12">
        <f>SUM(E42,E98)</f>
        <v>796</v>
      </c>
      <c r="F9" s="13">
        <f>SUM(F42,F98)</f>
        <v>20</v>
      </c>
    </row>
    <row r="10" spans="1:6" ht="18.75" customHeight="1" x14ac:dyDescent="0.2">
      <c r="C10" s="8" t="s">
        <v>105</v>
      </c>
      <c r="D10" s="12">
        <f t="shared" ref="D10:D30" si="0">SUM(E10,F10)</f>
        <v>168</v>
      </c>
      <c r="E10" s="12">
        <f>SUM(E77,E87)</f>
        <v>161</v>
      </c>
      <c r="F10" s="13">
        <f>SUM(F77,F87)</f>
        <v>7</v>
      </c>
    </row>
    <row r="11" spans="1:6" ht="18.75" customHeight="1" x14ac:dyDescent="0.2">
      <c r="C11" s="2" t="s">
        <v>97</v>
      </c>
      <c r="D11" s="12">
        <f t="shared" si="0"/>
        <v>449</v>
      </c>
      <c r="E11" s="12">
        <f>SUM(E116)</f>
        <v>438</v>
      </c>
      <c r="F11" s="13">
        <f>SUM(F116)</f>
        <v>11</v>
      </c>
    </row>
    <row r="12" spans="1:6" ht="18.75" customHeight="1" x14ac:dyDescent="0.2">
      <c r="C12" s="2" t="s">
        <v>104</v>
      </c>
      <c r="D12" s="12">
        <f t="shared" si="0"/>
        <v>183</v>
      </c>
      <c r="E12" s="12">
        <f>SUM(E43,E100)</f>
        <v>179</v>
      </c>
      <c r="F12" s="13">
        <f>SUM(F43,F100)</f>
        <v>4</v>
      </c>
    </row>
    <row r="13" spans="1:6" ht="18.75" customHeight="1" x14ac:dyDescent="0.2">
      <c r="C13" s="8" t="s">
        <v>98</v>
      </c>
      <c r="D13" s="12">
        <f t="shared" si="0"/>
        <v>4300</v>
      </c>
      <c r="E13" s="12">
        <f>SUM(E101)</f>
        <v>4246</v>
      </c>
      <c r="F13" s="13">
        <f>SUM(F101)</f>
        <v>54</v>
      </c>
    </row>
    <row r="14" spans="1:6" ht="18.75" customHeight="1" x14ac:dyDescent="0.2">
      <c r="C14" s="8" t="s">
        <v>99</v>
      </c>
      <c r="D14" s="12">
        <f>SUM(E14,F14)</f>
        <v>665</v>
      </c>
      <c r="E14" s="12">
        <f>SUM(E102)</f>
        <v>655</v>
      </c>
      <c r="F14" s="13">
        <f>SUM(F102)</f>
        <v>10</v>
      </c>
    </row>
    <row r="15" spans="1:6" ht="18.75" customHeight="1" x14ac:dyDescent="0.2">
      <c r="C15" s="8" t="s">
        <v>78</v>
      </c>
      <c r="D15" s="12">
        <f t="shared" si="0"/>
        <v>283</v>
      </c>
      <c r="E15" s="12">
        <f>SUM(E44)</f>
        <v>276</v>
      </c>
      <c r="F15" s="13">
        <f>SUM(F44)</f>
        <v>7</v>
      </c>
    </row>
    <row r="16" spans="1:6" ht="18.75" customHeight="1" x14ac:dyDescent="0.2">
      <c r="C16" s="8" t="s">
        <v>107</v>
      </c>
      <c r="D16" s="12">
        <f t="shared" si="0"/>
        <v>295</v>
      </c>
      <c r="E16" s="12">
        <f>SUM(E117)</f>
        <v>293</v>
      </c>
      <c r="F16" s="13">
        <f>SUM(F117)</f>
        <v>2</v>
      </c>
    </row>
    <row r="17" spans="1:7" ht="18.75" customHeight="1" x14ac:dyDescent="0.2">
      <c r="C17" s="8" t="s">
        <v>14</v>
      </c>
      <c r="D17" s="12">
        <f t="shared" si="0"/>
        <v>96</v>
      </c>
      <c r="E17" s="12">
        <f t="shared" ref="E17:F20" si="1">SUM(E103)</f>
        <v>95</v>
      </c>
      <c r="F17" s="13">
        <f t="shared" si="1"/>
        <v>1</v>
      </c>
    </row>
    <row r="18" spans="1:7" ht="18.75" customHeight="1" x14ac:dyDescent="0.2">
      <c r="C18" s="8" t="s">
        <v>100</v>
      </c>
      <c r="D18" s="12">
        <f>SUM(E18,F18)</f>
        <v>32</v>
      </c>
      <c r="E18" s="12">
        <f t="shared" si="1"/>
        <v>31</v>
      </c>
      <c r="F18" s="13">
        <f t="shared" si="1"/>
        <v>1</v>
      </c>
    </row>
    <row r="19" spans="1:7" ht="18.75" customHeight="1" x14ac:dyDescent="0.2">
      <c r="C19" s="8" t="s">
        <v>15</v>
      </c>
      <c r="D19" s="12">
        <f t="shared" si="0"/>
        <v>202</v>
      </c>
      <c r="E19" s="12">
        <f t="shared" si="1"/>
        <v>198</v>
      </c>
      <c r="F19" s="13">
        <f t="shared" si="1"/>
        <v>4</v>
      </c>
    </row>
    <row r="20" spans="1:7" ht="18.75" customHeight="1" x14ac:dyDescent="0.2">
      <c r="C20" s="8" t="s">
        <v>16</v>
      </c>
      <c r="D20" s="12">
        <f t="shared" si="0"/>
        <v>137</v>
      </c>
      <c r="E20" s="12">
        <f t="shared" si="1"/>
        <v>136</v>
      </c>
      <c r="F20" s="13">
        <f t="shared" si="1"/>
        <v>1</v>
      </c>
    </row>
    <row r="21" spans="1:7" ht="18.75" customHeight="1" x14ac:dyDescent="0.2">
      <c r="C21" s="8" t="s">
        <v>17</v>
      </c>
      <c r="D21" s="12">
        <f t="shared" si="0"/>
        <v>56</v>
      </c>
      <c r="E21" s="12">
        <f>SUM(E107,E118)</f>
        <v>56</v>
      </c>
      <c r="F21" s="13" t="s">
        <v>89</v>
      </c>
    </row>
    <row r="22" spans="1:7" ht="18.75" customHeight="1" x14ac:dyDescent="0.2">
      <c r="C22" s="8" t="s">
        <v>102</v>
      </c>
      <c r="D22" s="12">
        <f t="shared" si="0"/>
        <v>5</v>
      </c>
      <c r="E22" s="12">
        <f>SUM(E108)</f>
        <v>5</v>
      </c>
      <c r="F22" s="13" t="s">
        <v>89</v>
      </c>
    </row>
    <row r="23" spans="1:7" ht="18.75" customHeight="1" x14ac:dyDescent="0.2">
      <c r="C23" s="8" t="s">
        <v>18</v>
      </c>
      <c r="D23" s="12">
        <f t="shared" si="0"/>
        <v>316</v>
      </c>
      <c r="E23" s="12">
        <f>SUM(E109,E119)</f>
        <v>310</v>
      </c>
      <c r="F23" s="13">
        <f>SUM(F109,F119)</f>
        <v>6</v>
      </c>
    </row>
    <row r="24" spans="1:7" s="7" customFormat="1" ht="18.75" customHeight="1" x14ac:dyDescent="0.2">
      <c r="C24" s="8" t="s">
        <v>91</v>
      </c>
      <c r="D24" s="12">
        <f t="shared" si="0"/>
        <v>5270</v>
      </c>
      <c r="E24" s="12">
        <f>SUM(E26,E33,E45,E54,E72,E78,E88,E110,E120,E128,E143,E145)</f>
        <v>5138</v>
      </c>
      <c r="F24" s="13">
        <f>SUM(F26,F33,F45,F54,F72,F78,F88,F110,F120,F128,F143,F145)</f>
        <v>132</v>
      </c>
      <c r="G24" s="34"/>
    </row>
    <row r="25" spans="1:7" ht="21" customHeight="1" x14ac:dyDescent="0.2">
      <c r="A25" s="8" t="s">
        <v>3</v>
      </c>
      <c r="B25" s="8"/>
      <c r="D25" s="12">
        <f>SUM(D27:D30)</f>
        <v>316</v>
      </c>
      <c r="E25" s="12">
        <f>SUM(E27:E30)</f>
        <v>306</v>
      </c>
      <c r="F25" s="14">
        <f>SUM(F27:F30)</f>
        <v>10</v>
      </c>
    </row>
    <row r="26" spans="1:7" ht="18" customHeight="1" x14ac:dyDescent="0.2">
      <c r="C26" s="8" t="s">
        <v>91</v>
      </c>
      <c r="D26" s="12">
        <f t="shared" si="0"/>
        <v>316</v>
      </c>
      <c r="E26" s="15">
        <v>306</v>
      </c>
      <c r="F26" s="16">
        <v>10</v>
      </c>
    </row>
    <row r="27" spans="1:7" ht="18" customHeight="1" x14ac:dyDescent="0.2">
      <c r="B27" s="2" t="s">
        <v>79</v>
      </c>
      <c r="D27" s="12">
        <f t="shared" si="0"/>
        <v>19</v>
      </c>
      <c r="E27" s="15">
        <v>19</v>
      </c>
      <c r="F27" s="16" t="s">
        <v>89</v>
      </c>
    </row>
    <row r="28" spans="1:7" ht="18" customHeight="1" x14ac:dyDescent="0.2">
      <c r="B28" s="2" t="s">
        <v>21</v>
      </c>
      <c r="D28" s="12">
        <f t="shared" si="0"/>
        <v>188</v>
      </c>
      <c r="E28" s="15">
        <v>183</v>
      </c>
      <c r="F28" s="16">
        <v>5</v>
      </c>
    </row>
    <row r="29" spans="1:7" ht="18" customHeight="1" x14ac:dyDescent="0.2">
      <c r="B29" s="2" t="s">
        <v>20</v>
      </c>
      <c r="D29" s="12">
        <f t="shared" si="0"/>
        <v>52</v>
      </c>
      <c r="E29" s="15">
        <v>50</v>
      </c>
      <c r="F29" s="16">
        <v>2</v>
      </c>
    </row>
    <row r="30" spans="1:7" ht="18" customHeight="1" x14ac:dyDescent="0.2">
      <c r="B30" s="2" t="s">
        <v>19</v>
      </c>
      <c r="D30" s="12">
        <f t="shared" si="0"/>
        <v>57</v>
      </c>
      <c r="E30" s="15">
        <v>54</v>
      </c>
      <c r="F30" s="16">
        <v>3</v>
      </c>
    </row>
    <row r="31" spans="1:7" ht="21" customHeight="1" x14ac:dyDescent="0.2">
      <c r="A31" s="2" t="s">
        <v>5</v>
      </c>
      <c r="B31" s="6"/>
      <c r="D31" s="12">
        <f>SUM(D34:D40)</f>
        <v>865</v>
      </c>
      <c r="E31" s="12">
        <f>SUM(E34:E40)</f>
        <v>819</v>
      </c>
      <c r="F31" s="14">
        <f>SUM(F34:F40)</f>
        <v>46</v>
      </c>
    </row>
    <row r="32" spans="1:7" ht="18" customHeight="1" x14ac:dyDescent="0.2">
      <c r="C32" s="2" t="s">
        <v>13</v>
      </c>
      <c r="D32" s="12">
        <f t="shared" ref="D32:D51" si="2">SUM(E32,F32)</f>
        <v>441</v>
      </c>
      <c r="E32" s="15">
        <v>416</v>
      </c>
      <c r="F32" s="16">
        <v>25</v>
      </c>
    </row>
    <row r="33" spans="1:6" ht="18" customHeight="1" x14ac:dyDescent="0.2">
      <c r="C33" s="8" t="s">
        <v>91</v>
      </c>
      <c r="D33" s="12">
        <f>SUM(E33,F33)</f>
        <v>424</v>
      </c>
      <c r="E33" s="15">
        <v>403</v>
      </c>
      <c r="F33" s="16">
        <v>21</v>
      </c>
    </row>
    <row r="34" spans="1:6" ht="18" customHeight="1" x14ac:dyDescent="0.2">
      <c r="B34" s="2" t="s">
        <v>35</v>
      </c>
      <c r="D34" s="12">
        <f>SUM(E34,F34)</f>
        <v>195</v>
      </c>
      <c r="E34" s="21">
        <v>187</v>
      </c>
      <c r="F34" s="17">
        <v>8</v>
      </c>
    </row>
    <row r="35" spans="1:6" ht="18" customHeight="1" x14ac:dyDescent="0.2">
      <c r="B35" s="2" t="s">
        <v>36</v>
      </c>
      <c r="D35" s="12">
        <f>SUM(E35,F35)</f>
        <v>193</v>
      </c>
      <c r="E35" s="21">
        <v>181</v>
      </c>
      <c r="F35" s="17">
        <v>12</v>
      </c>
    </row>
    <row r="36" spans="1:6" ht="18" customHeight="1" x14ac:dyDescent="0.2">
      <c r="B36" s="2" t="s">
        <v>39</v>
      </c>
      <c r="D36" s="12">
        <f>SUM(E36,F36)</f>
        <v>55</v>
      </c>
      <c r="E36" s="21">
        <v>50</v>
      </c>
      <c r="F36" s="17">
        <v>5</v>
      </c>
    </row>
    <row r="37" spans="1:6" ht="18" customHeight="1" x14ac:dyDescent="0.2">
      <c r="A37" s="2" t="s">
        <v>108</v>
      </c>
      <c r="B37" s="2"/>
      <c r="D37" s="12"/>
      <c r="E37" s="21"/>
      <c r="F37" s="17"/>
    </row>
    <row r="38" spans="1:6" ht="18" customHeight="1" x14ac:dyDescent="0.2">
      <c r="B38" s="2" t="s">
        <v>37</v>
      </c>
      <c r="D38" s="12">
        <f t="shared" si="2"/>
        <v>73</v>
      </c>
      <c r="E38" s="21">
        <v>66</v>
      </c>
      <c r="F38" s="17">
        <v>7</v>
      </c>
    </row>
    <row r="39" spans="1:6" ht="18" customHeight="1" x14ac:dyDescent="0.2">
      <c r="B39" s="6" t="s">
        <v>95</v>
      </c>
      <c r="D39" s="12">
        <f t="shared" si="2"/>
        <v>9</v>
      </c>
      <c r="E39" s="21">
        <v>8</v>
      </c>
      <c r="F39" s="16">
        <v>1</v>
      </c>
    </row>
    <row r="40" spans="1:6" ht="18" customHeight="1" x14ac:dyDescent="0.2">
      <c r="B40" s="6" t="s">
        <v>38</v>
      </c>
      <c r="D40" s="12">
        <f t="shared" si="2"/>
        <v>340</v>
      </c>
      <c r="E40" s="21">
        <v>327</v>
      </c>
      <c r="F40" s="17">
        <v>13</v>
      </c>
    </row>
    <row r="41" spans="1:6" ht="21" customHeight="1" x14ac:dyDescent="0.2">
      <c r="A41" s="1" t="s">
        <v>6</v>
      </c>
      <c r="C41" s="2"/>
      <c r="D41" s="12">
        <f>SUM(D46:D51)</f>
        <v>804</v>
      </c>
      <c r="E41" s="12">
        <f>SUM(E46:E51)</f>
        <v>778</v>
      </c>
      <c r="F41" s="14">
        <f>SUM(F46:F51)</f>
        <v>26</v>
      </c>
    </row>
    <row r="42" spans="1:6" ht="18" customHeight="1" x14ac:dyDescent="0.2">
      <c r="C42" s="2" t="s">
        <v>103</v>
      </c>
      <c r="D42" s="12">
        <f t="shared" si="2"/>
        <v>313</v>
      </c>
      <c r="E42" s="21">
        <v>302</v>
      </c>
      <c r="F42" s="17">
        <v>11</v>
      </c>
    </row>
    <row r="43" spans="1:6" ht="18" customHeight="1" x14ac:dyDescent="0.2">
      <c r="C43" s="2" t="s">
        <v>104</v>
      </c>
      <c r="D43" s="12">
        <f t="shared" si="2"/>
        <v>126</v>
      </c>
      <c r="E43" s="21">
        <v>123</v>
      </c>
      <c r="F43" s="17">
        <v>3</v>
      </c>
    </row>
    <row r="44" spans="1:6" ht="18" customHeight="1" x14ac:dyDescent="0.2">
      <c r="C44" s="8" t="s">
        <v>78</v>
      </c>
      <c r="D44" s="12">
        <f t="shared" si="2"/>
        <v>283</v>
      </c>
      <c r="E44" s="21">
        <v>276</v>
      </c>
      <c r="F44" s="17">
        <v>7</v>
      </c>
    </row>
    <row r="45" spans="1:6" ht="18" customHeight="1" x14ac:dyDescent="0.2">
      <c r="C45" s="8" t="s">
        <v>91</v>
      </c>
      <c r="D45" s="12">
        <f t="shared" si="2"/>
        <v>82</v>
      </c>
      <c r="E45" s="21">
        <v>77</v>
      </c>
      <c r="F45" s="16">
        <v>5</v>
      </c>
    </row>
    <row r="46" spans="1:6" ht="18" customHeight="1" x14ac:dyDescent="0.2">
      <c r="B46" s="1" t="s">
        <v>6</v>
      </c>
      <c r="C46" s="2"/>
      <c r="D46" s="12">
        <f t="shared" si="2"/>
        <v>722</v>
      </c>
      <c r="E46" s="15">
        <v>701</v>
      </c>
      <c r="F46" s="16">
        <v>21</v>
      </c>
    </row>
    <row r="47" spans="1:6" ht="18" customHeight="1" x14ac:dyDescent="0.2">
      <c r="B47" s="1" t="s">
        <v>40</v>
      </c>
      <c r="C47" s="2"/>
      <c r="D47" s="12">
        <f t="shared" si="2"/>
        <v>10</v>
      </c>
      <c r="E47" s="15">
        <v>10</v>
      </c>
      <c r="F47" s="16" t="s">
        <v>89</v>
      </c>
    </row>
    <row r="48" spans="1:6" ht="18" customHeight="1" x14ac:dyDescent="0.2">
      <c r="B48" s="1" t="s">
        <v>41</v>
      </c>
      <c r="C48" s="2"/>
      <c r="D48" s="12">
        <f t="shared" si="2"/>
        <v>4</v>
      </c>
      <c r="E48" s="15">
        <v>4</v>
      </c>
      <c r="F48" s="16" t="s">
        <v>89</v>
      </c>
    </row>
    <row r="49" spans="1:6" ht="18" customHeight="1" x14ac:dyDescent="0.2">
      <c r="B49" s="1" t="s">
        <v>42</v>
      </c>
      <c r="C49" s="2"/>
      <c r="D49" s="12">
        <f t="shared" si="2"/>
        <v>58</v>
      </c>
      <c r="E49" s="15">
        <v>54</v>
      </c>
      <c r="F49" s="16">
        <v>4</v>
      </c>
    </row>
    <row r="50" spans="1:6" ht="18" customHeight="1" x14ac:dyDescent="0.2">
      <c r="B50" s="1" t="s">
        <v>84</v>
      </c>
      <c r="C50" s="2"/>
      <c r="D50" s="12">
        <f t="shared" si="2"/>
        <v>5</v>
      </c>
      <c r="E50" s="15">
        <v>5</v>
      </c>
      <c r="F50" s="16" t="s">
        <v>89</v>
      </c>
    </row>
    <row r="51" spans="1:6" ht="18" customHeight="1" x14ac:dyDescent="0.2">
      <c r="B51" s="1" t="s">
        <v>87</v>
      </c>
      <c r="C51" s="2"/>
      <c r="D51" s="12">
        <f t="shared" si="2"/>
        <v>5</v>
      </c>
      <c r="E51" s="15">
        <v>4</v>
      </c>
      <c r="F51" s="16">
        <v>1</v>
      </c>
    </row>
    <row r="52" spans="1:6" ht="21" customHeight="1" x14ac:dyDescent="0.2">
      <c r="A52" s="1" t="s">
        <v>4</v>
      </c>
      <c r="C52" s="2"/>
      <c r="D52" s="12">
        <f>SUM(D55:D69)</f>
        <v>2031</v>
      </c>
      <c r="E52" s="12">
        <f>SUM(E55:E69)</f>
        <v>1980</v>
      </c>
      <c r="F52" s="14">
        <f>SUM(F55:F69)</f>
        <v>51</v>
      </c>
    </row>
    <row r="53" spans="1:6" ht="18" customHeight="1" x14ac:dyDescent="0.2">
      <c r="C53" s="2" t="s">
        <v>13</v>
      </c>
      <c r="D53" s="12">
        <f>SUM(E53,F53)</f>
        <v>508</v>
      </c>
      <c r="E53" s="15">
        <v>492</v>
      </c>
      <c r="F53" s="16">
        <v>16</v>
      </c>
    </row>
    <row r="54" spans="1:6" ht="18" customHeight="1" x14ac:dyDescent="0.2">
      <c r="C54" s="8" t="s">
        <v>91</v>
      </c>
      <c r="D54" s="12">
        <f>SUM(E54,F54)</f>
        <v>1523</v>
      </c>
      <c r="E54" s="15">
        <v>1488</v>
      </c>
      <c r="F54" s="16">
        <v>35</v>
      </c>
    </row>
    <row r="55" spans="1:6" ht="18" customHeight="1" x14ac:dyDescent="0.2">
      <c r="B55" s="1" t="s">
        <v>30</v>
      </c>
      <c r="C55" s="2"/>
      <c r="D55" s="12">
        <f>SUM(E55,F55)</f>
        <v>42</v>
      </c>
      <c r="E55" s="15">
        <v>41</v>
      </c>
      <c r="F55" s="16">
        <v>1</v>
      </c>
    </row>
    <row r="56" spans="1:6" ht="18" customHeight="1" x14ac:dyDescent="0.2">
      <c r="B56" s="1" t="s">
        <v>22</v>
      </c>
      <c r="C56" s="2"/>
      <c r="D56" s="12">
        <f>SUM(E56,F56)</f>
        <v>135</v>
      </c>
      <c r="E56" s="15">
        <v>125</v>
      </c>
      <c r="F56" s="16">
        <v>10</v>
      </c>
    </row>
    <row r="57" spans="1:6" ht="18" customHeight="1" x14ac:dyDescent="0.2">
      <c r="B57" s="1" t="s">
        <v>23</v>
      </c>
      <c r="C57" s="2"/>
      <c r="D57" s="12">
        <f>SUM(E57,F57)</f>
        <v>72</v>
      </c>
      <c r="E57" s="15">
        <v>72</v>
      </c>
      <c r="F57" s="16" t="s">
        <v>89</v>
      </c>
    </row>
    <row r="58" spans="1:6" ht="18" customHeight="1" x14ac:dyDescent="0.2">
      <c r="B58" s="1" t="s">
        <v>31</v>
      </c>
      <c r="C58" s="2"/>
      <c r="D58" s="12">
        <f t="shared" ref="D58:D69" si="3">SUM(E58,F58)</f>
        <v>80</v>
      </c>
      <c r="E58" s="15">
        <v>76</v>
      </c>
      <c r="F58" s="16">
        <v>4</v>
      </c>
    </row>
    <row r="59" spans="1:6" ht="18" customHeight="1" x14ac:dyDescent="0.2">
      <c r="B59" s="1" t="s">
        <v>24</v>
      </c>
      <c r="C59" s="2"/>
      <c r="D59" s="12">
        <f t="shared" si="3"/>
        <v>256</v>
      </c>
      <c r="E59" s="15">
        <v>243</v>
      </c>
      <c r="F59" s="16">
        <v>13</v>
      </c>
    </row>
    <row r="60" spans="1:6" ht="18" customHeight="1" x14ac:dyDescent="0.2">
      <c r="B60" s="1" t="s">
        <v>25</v>
      </c>
      <c r="C60" s="2"/>
      <c r="D60" s="12">
        <f t="shared" si="3"/>
        <v>959</v>
      </c>
      <c r="E60" s="15">
        <v>950</v>
      </c>
      <c r="F60" s="16">
        <v>9</v>
      </c>
    </row>
    <row r="61" spans="1:6" ht="18" customHeight="1" x14ac:dyDescent="0.2">
      <c r="B61" s="1" t="s">
        <v>32</v>
      </c>
      <c r="C61" s="2"/>
      <c r="D61" s="12">
        <f t="shared" si="3"/>
        <v>90</v>
      </c>
      <c r="E61" s="15">
        <v>89</v>
      </c>
      <c r="F61" s="16">
        <v>1</v>
      </c>
    </row>
    <row r="62" spans="1:6" ht="18" customHeight="1" x14ac:dyDescent="0.2">
      <c r="B62" s="1" t="s">
        <v>33</v>
      </c>
      <c r="C62" s="2"/>
      <c r="D62" s="12">
        <f>SUM(E62,F62)</f>
        <v>63</v>
      </c>
      <c r="E62" s="15">
        <v>61</v>
      </c>
      <c r="F62" s="16">
        <v>2</v>
      </c>
    </row>
    <row r="63" spans="1:6" ht="18" customHeight="1" x14ac:dyDescent="0.2">
      <c r="B63" s="1" t="s">
        <v>26</v>
      </c>
      <c r="C63" s="2"/>
      <c r="D63" s="12">
        <f>SUM(E63,F63)</f>
        <v>20</v>
      </c>
      <c r="E63" s="15">
        <v>19</v>
      </c>
      <c r="F63" s="16">
        <v>1</v>
      </c>
    </row>
    <row r="64" spans="1:6" ht="18" customHeight="1" x14ac:dyDescent="0.2">
      <c r="B64" s="1" t="s">
        <v>34</v>
      </c>
      <c r="C64" s="2"/>
      <c r="D64" s="12">
        <f>SUM(E64,F64)</f>
        <v>64</v>
      </c>
      <c r="E64" s="15">
        <v>62</v>
      </c>
      <c r="F64" s="16">
        <v>2</v>
      </c>
    </row>
    <row r="65" spans="1:6" ht="18" customHeight="1" x14ac:dyDescent="0.2">
      <c r="B65" s="1" t="s">
        <v>27</v>
      </c>
      <c r="C65" s="2"/>
      <c r="D65" s="12">
        <f>SUM(E65,F65)</f>
        <v>42</v>
      </c>
      <c r="E65" s="15">
        <v>42</v>
      </c>
      <c r="F65" s="16" t="s">
        <v>89</v>
      </c>
    </row>
    <row r="66" spans="1:6" ht="18" customHeight="1" x14ac:dyDescent="0.2">
      <c r="B66" s="1" t="s">
        <v>28</v>
      </c>
      <c r="C66" s="2"/>
      <c r="D66" s="12">
        <f>SUM(E66,F66)</f>
        <v>60</v>
      </c>
      <c r="E66" s="15">
        <v>56</v>
      </c>
      <c r="F66" s="16">
        <v>4</v>
      </c>
    </row>
    <row r="67" spans="1:6" ht="18" customHeight="1" x14ac:dyDescent="0.2">
      <c r="B67" s="1" t="s">
        <v>29</v>
      </c>
      <c r="C67" s="2"/>
      <c r="D67" s="12">
        <f t="shared" si="3"/>
        <v>33</v>
      </c>
      <c r="E67" s="15">
        <v>33</v>
      </c>
      <c r="F67" s="16" t="s">
        <v>89</v>
      </c>
    </row>
    <row r="68" spans="1:6" ht="18" customHeight="1" x14ac:dyDescent="0.2">
      <c r="A68" s="1" t="s">
        <v>109</v>
      </c>
      <c r="C68" s="2"/>
      <c r="D68" s="12"/>
      <c r="E68" s="15"/>
      <c r="F68" s="16"/>
    </row>
    <row r="69" spans="1:6" ht="18" customHeight="1" x14ac:dyDescent="0.2">
      <c r="B69" s="1" t="s">
        <v>80</v>
      </c>
      <c r="C69" s="2"/>
      <c r="D69" s="12">
        <f t="shared" si="3"/>
        <v>115</v>
      </c>
      <c r="E69" s="15">
        <v>111</v>
      </c>
      <c r="F69" s="16">
        <v>4</v>
      </c>
    </row>
    <row r="70" spans="1:6" ht="21" customHeight="1" x14ac:dyDescent="0.2">
      <c r="A70" s="2" t="s">
        <v>7</v>
      </c>
      <c r="D70" s="12">
        <f>SUM(D73:D74)</f>
        <v>84</v>
      </c>
      <c r="E70" s="12">
        <f>SUM(E73:E74)</f>
        <v>80</v>
      </c>
      <c r="F70" s="14">
        <f>SUM(F73:F74)</f>
        <v>4</v>
      </c>
    </row>
    <row r="71" spans="1:6" ht="18" customHeight="1" x14ac:dyDescent="0.2">
      <c r="C71" s="2" t="s">
        <v>13</v>
      </c>
      <c r="D71" s="12">
        <f t="shared" ref="D71:D83" si="4">SUM(E71,F71)</f>
        <v>83</v>
      </c>
      <c r="E71" s="15">
        <v>79</v>
      </c>
      <c r="F71" s="16">
        <v>4</v>
      </c>
    </row>
    <row r="72" spans="1:6" ht="18" customHeight="1" x14ac:dyDescent="0.2">
      <c r="C72" s="8" t="s">
        <v>91</v>
      </c>
      <c r="D72" s="12">
        <f t="shared" si="4"/>
        <v>1</v>
      </c>
      <c r="E72" s="15">
        <v>1</v>
      </c>
      <c r="F72" s="16" t="s">
        <v>89</v>
      </c>
    </row>
    <row r="73" spans="1:6" ht="18" customHeight="1" x14ac:dyDescent="0.2">
      <c r="B73" s="1" t="s">
        <v>47</v>
      </c>
      <c r="C73" s="2"/>
      <c r="D73" s="12">
        <f t="shared" si="4"/>
        <v>42</v>
      </c>
      <c r="E73" s="15">
        <v>41</v>
      </c>
      <c r="F73" s="17">
        <v>1</v>
      </c>
    </row>
    <row r="74" spans="1:6" ht="18" customHeight="1" x14ac:dyDescent="0.2">
      <c r="B74" s="1" t="s">
        <v>81</v>
      </c>
      <c r="C74" s="2"/>
      <c r="D74" s="12">
        <f t="shared" si="4"/>
        <v>42</v>
      </c>
      <c r="E74" s="15">
        <v>39</v>
      </c>
      <c r="F74" s="16">
        <v>3</v>
      </c>
    </row>
    <row r="75" spans="1:6" ht="21" customHeight="1" x14ac:dyDescent="0.2">
      <c r="A75" s="1" t="s">
        <v>8</v>
      </c>
      <c r="C75" s="2"/>
      <c r="D75" s="12">
        <f>SUM(D79:D85)</f>
        <v>456</v>
      </c>
      <c r="E75" s="12">
        <f>SUM(E79:E85)</f>
        <v>449</v>
      </c>
      <c r="F75" s="14">
        <f>SUM(F79:F85)</f>
        <v>7</v>
      </c>
    </row>
    <row r="76" spans="1:6" ht="17.25" customHeight="1" x14ac:dyDescent="0.2">
      <c r="C76" s="2" t="s">
        <v>13</v>
      </c>
      <c r="D76" s="12">
        <f t="shared" si="4"/>
        <v>24</v>
      </c>
      <c r="E76" s="15">
        <v>23</v>
      </c>
      <c r="F76" s="16">
        <v>1</v>
      </c>
    </row>
    <row r="77" spans="1:6" ht="18" customHeight="1" x14ac:dyDescent="0.2">
      <c r="C77" s="8" t="s">
        <v>105</v>
      </c>
      <c r="D77" s="12">
        <f t="shared" si="4"/>
        <v>76</v>
      </c>
      <c r="E77" s="15">
        <v>75</v>
      </c>
      <c r="F77" s="17">
        <v>1</v>
      </c>
    </row>
    <row r="78" spans="1:6" ht="17.25" customHeight="1" x14ac:dyDescent="0.2">
      <c r="C78" s="8" t="s">
        <v>91</v>
      </c>
      <c r="D78" s="12">
        <f t="shared" si="4"/>
        <v>356</v>
      </c>
      <c r="E78" s="15">
        <v>351</v>
      </c>
      <c r="F78" s="16">
        <v>5</v>
      </c>
    </row>
    <row r="79" spans="1:6" ht="18" customHeight="1" x14ac:dyDescent="0.2">
      <c r="B79" s="2" t="s">
        <v>49</v>
      </c>
      <c r="C79" s="2"/>
      <c r="D79" s="12">
        <f t="shared" si="4"/>
        <v>258</v>
      </c>
      <c r="E79" s="15">
        <v>256</v>
      </c>
      <c r="F79" s="16">
        <v>2</v>
      </c>
    </row>
    <row r="80" spans="1:6" ht="17.25" customHeight="1" x14ac:dyDescent="0.2">
      <c r="B80" s="2" t="s">
        <v>51</v>
      </c>
      <c r="C80" s="2"/>
      <c r="D80" s="12">
        <f>SUM(E80,F80)</f>
        <v>16</v>
      </c>
      <c r="E80" s="15">
        <v>15</v>
      </c>
      <c r="F80" s="16">
        <v>1</v>
      </c>
    </row>
    <row r="81" spans="1:6" ht="18" customHeight="1" x14ac:dyDescent="0.2">
      <c r="B81" s="2" t="s">
        <v>52</v>
      </c>
      <c r="C81" s="2"/>
      <c r="D81" s="12">
        <f t="shared" si="4"/>
        <v>4</v>
      </c>
      <c r="E81" s="15">
        <v>4</v>
      </c>
      <c r="F81" s="16" t="s">
        <v>89</v>
      </c>
    </row>
    <row r="82" spans="1:6" ht="17.25" customHeight="1" x14ac:dyDescent="0.2">
      <c r="B82" s="2" t="s">
        <v>53</v>
      </c>
      <c r="C82" s="2"/>
      <c r="D82" s="12">
        <f t="shared" si="4"/>
        <v>57</v>
      </c>
      <c r="E82" s="15">
        <v>56</v>
      </c>
      <c r="F82" s="16">
        <v>1</v>
      </c>
    </row>
    <row r="83" spans="1:6" ht="18" customHeight="1" x14ac:dyDescent="0.2">
      <c r="B83" s="2" t="s">
        <v>50</v>
      </c>
      <c r="C83" s="2"/>
      <c r="D83" s="12">
        <f t="shared" si="4"/>
        <v>38</v>
      </c>
      <c r="E83" s="15">
        <v>37</v>
      </c>
      <c r="F83" s="16">
        <v>1</v>
      </c>
    </row>
    <row r="84" spans="1:6" ht="17.25" customHeight="1" x14ac:dyDescent="0.2">
      <c r="B84" s="2" t="s">
        <v>54</v>
      </c>
      <c r="C84" s="2"/>
      <c r="D84" s="12">
        <f>SUM(E84,F84)</f>
        <v>21</v>
      </c>
      <c r="E84" s="15">
        <v>21</v>
      </c>
      <c r="F84" s="16" t="s">
        <v>89</v>
      </c>
    </row>
    <row r="85" spans="1:6" ht="18" customHeight="1" x14ac:dyDescent="0.2">
      <c r="B85" s="2" t="s">
        <v>48</v>
      </c>
      <c r="C85" s="2"/>
      <c r="D85" s="12">
        <f>SUM(E85,F85)</f>
        <v>62</v>
      </c>
      <c r="E85" s="15">
        <v>60</v>
      </c>
      <c r="F85" s="16">
        <v>2</v>
      </c>
    </row>
    <row r="86" spans="1:6" ht="21" customHeight="1" x14ac:dyDescent="0.2">
      <c r="A86" s="2" t="s">
        <v>9</v>
      </c>
      <c r="C86" s="2"/>
      <c r="D86" s="12">
        <f>SUM(D89:D95)</f>
        <v>332</v>
      </c>
      <c r="E86" s="12">
        <f>SUM(E89:E95)</f>
        <v>316</v>
      </c>
      <c r="F86" s="14">
        <f>SUM(F89:F95)</f>
        <v>16</v>
      </c>
    </row>
    <row r="87" spans="1:6" ht="17.25" customHeight="1" x14ac:dyDescent="0.2">
      <c r="C87" s="8" t="s">
        <v>105</v>
      </c>
      <c r="D87" s="12">
        <f t="shared" ref="D87:D95" si="5">SUM(E87,F87)</f>
        <v>92</v>
      </c>
      <c r="E87" s="15">
        <v>86</v>
      </c>
      <c r="F87" s="16">
        <v>6</v>
      </c>
    </row>
    <row r="88" spans="1:6" ht="18" customHeight="1" x14ac:dyDescent="0.2">
      <c r="C88" s="8" t="s">
        <v>91</v>
      </c>
      <c r="D88" s="12">
        <f t="shared" si="5"/>
        <v>240</v>
      </c>
      <c r="E88" s="15">
        <v>230</v>
      </c>
      <c r="F88" s="16">
        <v>10</v>
      </c>
    </row>
    <row r="89" spans="1:6" ht="17.25" customHeight="1" x14ac:dyDescent="0.2">
      <c r="B89" s="9" t="s">
        <v>55</v>
      </c>
      <c r="C89" s="10"/>
      <c r="D89" s="12">
        <f>SUM(E89,F89)</f>
        <v>35</v>
      </c>
      <c r="E89" s="15">
        <v>33</v>
      </c>
      <c r="F89" s="17">
        <v>2</v>
      </c>
    </row>
    <row r="90" spans="1:6" ht="18" customHeight="1" x14ac:dyDescent="0.2">
      <c r="B90" s="9" t="s">
        <v>56</v>
      </c>
      <c r="C90" s="10"/>
      <c r="D90" s="12">
        <f>SUM(E90,F90)</f>
        <v>123</v>
      </c>
      <c r="E90" s="15">
        <v>120</v>
      </c>
      <c r="F90" s="16">
        <v>3</v>
      </c>
    </row>
    <row r="91" spans="1:6" ht="17.25" customHeight="1" x14ac:dyDescent="0.2">
      <c r="B91" s="9" t="s">
        <v>9</v>
      </c>
      <c r="C91" s="10"/>
      <c r="D91" s="12">
        <f>SUM(E91,F91)</f>
        <v>112</v>
      </c>
      <c r="E91" s="15">
        <v>107</v>
      </c>
      <c r="F91" s="16">
        <v>5</v>
      </c>
    </row>
    <row r="92" spans="1:6" ht="18" customHeight="1" x14ac:dyDescent="0.2">
      <c r="B92" s="9" t="s">
        <v>58</v>
      </c>
      <c r="C92" s="10"/>
      <c r="D92" s="12">
        <f>SUM(E92,F92)</f>
        <v>13</v>
      </c>
      <c r="E92" s="15">
        <v>13</v>
      </c>
      <c r="F92" s="16" t="s">
        <v>89</v>
      </c>
    </row>
    <row r="93" spans="1:6" ht="17.25" customHeight="1" x14ac:dyDescent="0.2">
      <c r="B93" s="9" t="s">
        <v>57</v>
      </c>
      <c r="C93" s="10"/>
      <c r="D93" s="12">
        <f>SUM(E93,F93)</f>
        <v>17</v>
      </c>
      <c r="E93" s="15">
        <v>15</v>
      </c>
      <c r="F93" s="16">
        <v>2</v>
      </c>
    </row>
    <row r="94" spans="1:6" ht="18" customHeight="1" x14ac:dyDescent="0.2">
      <c r="B94" s="9" t="s">
        <v>88</v>
      </c>
      <c r="C94" s="10"/>
      <c r="D94" s="12">
        <f t="shared" si="5"/>
        <v>2</v>
      </c>
      <c r="E94" s="15">
        <v>2</v>
      </c>
      <c r="F94" s="16" t="s">
        <v>89</v>
      </c>
    </row>
    <row r="95" spans="1:6" ht="17.25" customHeight="1" x14ac:dyDescent="0.2">
      <c r="B95" s="9" t="s">
        <v>59</v>
      </c>
      <c r="C95" s="10"/>
      <c r="D95" s="12">
        <f t="shared" si="5"/>
        <v>30</v>
      </c>
      <c r="E95" s="15">
        <v>26</v>
      </c>
      <c r="F95" s="16">
        <v>4</v>
      </c>
    </row>
    <row r="96" spans="1:6" ht="21" customHeight="1" x14ac:dyDescent="0.2">
      <c r="A96" s="2" t="s">
        <v>10</v>
      </c>
      <c r="D96" s="12">
        <f>SUM(D111:D113)</f>
        <v>7058</v>
      </c>
      <c r="E96" s="12">
        <f>SUM(E111:E113)</f>
        <v>6958</v>
      </c>
      <c r="F96" s="13">
        <f>SUM(F111:F113)</f>
        <v>100</v>
      </c>
    </row>
    <row r="97" spans="1:6" ht="18.600000000000001" customHeight="1" x14ac:dyDescent="0.2">
      <c r="C97" s="2" t="s">
        <v>13</v>
      </c>
      <c r="D97" s="12">
        <f t="shared" ref="D97:D108" si="6">SUM(E97,F97)</f>
        <v>721</v>
      </c>
      <c r="E97" s="15">
        <v>705</v>
      </c>
      <c r="F97" s="16">
        <v>16</v>
      </c>
    </row>
    <row r="98" spans="1:6" ht="18.600000000000001" customHeight="1" x14ac:dyDescent="0.2">
      <c r="C98" s="2" t="s">
        <v>103</v>
      </c>
      <c r="D98" s="12">
        <f t="shared" si="6"/>
        <v>503</v>
      </c>
      <c r="E98" s="15">
        <v>494</v>
      </c>
      <c r="F98" s="16">
        <v>9</v>
      </c>
    </row>
    <row r="99" spans="1:6" ht="18.600000000000001" customHeight="1" x14ac:dyDescent="0.2">
      <c r="A99" s="1" t="s">
        <v>112</v>
      </c>
      <c r="C99" s="2"/>
      <c r="D99" s="12"/>
      <c r="E99" s="15"/>
      <c r="F99" s="16"/>
    </row>
    <row r="100" spans="1:6" ht="18.600000000000001" customHeight="1" x14ac:dyDescent="0.2">
      <c r="C100" s="2" t="s">
        <v>104</v>
      </c>
      <c r="D100" s="12">
        <f t="shared" si="6"/>
        <v>57</v>
      </c>
      <c r="E100" s="15">
        <v>56</v>
      </c>
      <c r="F100" s="17">
        <v>1</v>
      </c>
    </row>
    <row r="101" spans="1:6" ht="18.600000000000001" customHeight="1" x14ac:dyDescent="0.2">
      <c r="C101" s="8" t="s">
        <v>98</v>
      </c>
      <c r="D101" s="12">
        <f t="shared" si="6"/>
        <v>4300</v>
      </c>
      <c r="E101" s="15">
        <v>4246</v>
      </c>
      <c r="F101" s="16">
        <v>54</v>
      </c>
    </row>
    <row r="102" spans="1:6" ht="18.600000000000001" customHeight="1" x14ac:dyDescent="0.2">
      <c r="C102" s="8" t="s">
        <v>99</v>
      </c>
      <c r="D102" s="12">
        <f t="shared" si="6"/>
        <v>665</v>
      </c>
      <c r="E102" s="15">
        <v>655</v>
      </c>
      <c r="F102" s="16">
        <v>10</v>
      </c>
    </row>
    <row r="103" spans="1:6" ht="18.600000000000001" customHeight="1" x14ac:dyDescent="0.2">
      <c r="C103" s="8" t="s">
        <v>14</v>
      </c>
      <c r="D103" s="12">
        <f t="shared" si="6"/>
        <v>96</v>
      </c>
      <c r="E103" s="15">
        <v>95</v>
      </c>
      <c r="F103" s="16">
        <v>1</v>
      </c>
    </row>
    <row r="104" spans="1:6" ht="18.600000000000001" customHeight="1" x14ac:dyDescent="0.2">
      <c r="C104" s="8" t="s">
        <v>101</v>
      </c>
      <c r="D104" s="12">
        <f>SUM(E104,F104)</f>
        <v>32</v>
      </c>
      <c r="E104" s="15">
        <v>31</v>
      </c>
      <c r="F104" s="16">
        <v>1</v>
      </c>
    </row>
    <row r="105" spans="1:6" ht="18.600000000000001" customHeight="1" x14ac:dyDescent="0.2">
      <c r="C105" s="8" t="s">
        <v>15</v>
      </c>
      <c r="D105" s="12">
        <f t="shared" si="6"/>
        <v>202</v>
      </c>
      <c r="E105" s="15">
        <v>198</v>
      </c>
      <c r="F105" s="16">
        <v>4</v>
      </c>
    </row>
    <row r="106" spans="1:6" ht="18.600000000000001" customHeight="1" x14ac:dyDescent="0.2">
      <c r="C106" s="8" t="s">
        <v>16</v>
      </c>
      <c r="D106" s="12">
        <f t="shared" si="6"/>
        <v>137</v>
      </c>
      <c r="E106" s="15">
        <v>136</v>
      </c>
      <c r="F106" s="16">
        <v>1</v>
      </c>
    </row>
    <row r="107" spans="1:6" ht="18.600000000000001" customHeight="1" x14ac:dyDescent="0.2">
      <c r="C107" s="8" t="s">
        <v>17</v>
      </c>
      <c r="D107" s="12">
        <f t="shared" si="6"/>
        <v>37</v>
      </c>
      <c r="E107" s="15">
        <v>37</v>
      </c>
      <c r="F107" s="16" t="s">
        <v>89</v>
      </c>
    </row>
    <row r="108" spans="1:6" ht="18.600000000000001" customHeight="1" x14ac:dyDescent="0.2">
      <c r="C108" s="8" t="s">
        <v>102</v>
      </c>
      <c r="D108" s="12">
        <f t="shared" si="6"/>
        <v>5</v>
      </c>
      <c r="E108" s="15">
        <v>5</v>
      </c>
      <c r="F108" s="16" t="s">
        <v>89</v>
      </c>
    </row>
    <row r="109" spans="1:6" ht="18.600000000000001" customHeight="1" x14ac:dyDescent="0.2">
      <c r="C109" s="8" t="s">
        <v>18</v>
      </c>
      <c r="D109" s="12">
        <f>SUM(E109,F109)</f>
        <v>178</v>
      </c>
      <c r="E109" s="15">
        <v>177</v>
      </c>
      <c r="F109" s="16">
        <v>1</v>
      </c>
    </row>
    <row r="110" spans="1:6" ht="18.600000000000001" customHeight="1" x14ac:dyDescent="0.2">
      <c r="C110" s="8" t="s">
        <v>91</v>
      </c>
      <c r="D110" s="12">
        <f>SUM(E110,F110)</f>
        <v>125</v>
      </c>
      <c r="E110" s="15">
        <v>123</v>
      </c>
      <c r="F110" s="16">
        <v>2</v>
      </c>
    </row>
    <row r="111" spans="1:6" ht="18" customHeight="1" x14ac:dyDescent="0.2">
      <c r="B111" s="9" t="s">
        <v>60</v>
      </c>
      <c r="C111" s="2"/>
      <c r="D111" s="12">
        <f>SUM(E111,F111)</f>
        <v>267</v>
      </c>
      <c r="E111" s="15">
        <v>256</v>
      </c>
      <c r="F111" s="16">
        <v>11</v>
      </c>
    </row>
    <row r="112" spans="1:6" ht="18" customHeight="1" x14ac:dyDescent="0.2">
      <c r="B112" s="9" t="s">
        <v>10</v>
      </c>
      <c r="C112" s="2"/>
      <c r="D112" s="12">
        <f>SUM(E112,F112)</f>
        <v>5827</v>
      </c>
      <c r="E112" s="15">
        <v>5755</v>
      </c>
      <c r="F112" s="16">
        <v>72</v>
      </c>
    </row>
    <row r="113" spans="1:6" ht="18" customHeight="1" x14ac:dyDescent="0.2">
      <c r="B113" s="9" t="s">
        <v>61</v>
      </c>
      <c r="C113" s="2"/>
      <c r="D113" s="12">
        <f>SUM(E113,F113)</f>
        <v>964</v>
      </c>
      <c r="E113" s="15">
        <v>947</v>
      </c>
      <c r="F113" s="16">
        <v>17</v>
      </c>
    </row>
    <row r="114" spans="1:6" ht="21" customHeight="1" x14ac:dyDescent="0.2">
      <c r="A114" s="2" t="s">
        <v>11</v>
      </c>
      <c r="D114" s="12">
        <f>SUM(D121:D125)</f>
        <v>3133</v>
      </c>
      <c r="E114" s="12">
        <f>SUM(E121:E125)</f>
        <v>3072</v>
      </c>
      <c r="F114" s="14">
        <f>SUM(F121:F125)</f>
        <v>61</v>
      </c>
    </row>
    <row r="115" spans="1:6" ht="18.600000000000001" customHeight="1" x14ac:dyDescent="0.2">
      <c r="C115" s="2" t="s">
        <v>13</v>
      </c>
      <c r="D115" s="12">
        <f>SUM(E115,F115)</f>
        <v>1035</v>
      </c>
      <c r="E115" s="15">
        <v>1010</v>
      </c>
      <c r="F115" s="16">
        <v>25</v>
      </c>
    </row>
    <row r="116" spans="1:6" ht="18.600000000000001" customHeight="1" x14ac:dyDescent="0.2">
      <c r="C116" s="2" t="s">
        <v>97</v>
      </c>
      <c r="D116" s="12">
        <f t="shared" ref="D116:D121" si="7">SUM(E116,F116)</f>
        <v>449</v>
      </c>
      <c r="E116" s="15">
        <v>438</v>
      </c>
      <c r="F116" s="17">
        <v>11</v>
      </c>
    </row>
    <row r="117" spans="1:6" ht="18.600000000000001" customHeight="1" x14ac:dyDescent="0.2">
      <c r="C117" s="6" t="s">
        <v>107</v>
      </c>
      <c r="D117" s="12">
        <f t="shared" si="7"/>
        <v>295</v>
      </c>
      <c r="E117" s="15">
        <v>293</v>
      </c>
      <c r="F117" s="17">
        <v>2</v>
      </c>
    </row>
    <row r="118" spans="1:6" ht="18.600000000000001" customHeight="1" x14ac:dyDescent="0.2">
      <c r="A118" s="6"/>
      <c r="B118" s="4"/>
      <c r="C118" s="6" t="s">
        <v>17</v>
      </c>
      <c r="D118" s="12">
        <f t="shared" si="7"/>
        <v>19</v>
      </c>
      <c r="E118" s="15">
        <v>19</v>
      </c>
      <c r="F118" s="16" t="s">
        <v>89</v>
      </c>
    </row>
    <row r="119" spans="1:6" ht="18.600000000000001" customHeight="1" x14ac:dyDescent="0.2">
      <c r="C119" s="8" t="s">
        <v>18</v>
      </c>
      <c r="D119" s="12">
        <f>SUM(E119,F119)</f>
        <v>138</v>
      </c>
      <c r="E119" s="15">
        <v>133</v>
      </c>
      <c r="F119" s="16">
        <v>5</v>
      </c>
    </row>
    <row r="120" spans="1:6" ht="18.600000000000001" customHeight="1" x14ac:dyDescent="0.2">
      <c r="C120" s="8" t="s">
        <v>91</v>
      </c>
      <c r="D120" s="12">
        <f t="shared" si="7"/>
        <v>1197</v>
      </c>
      <c r="E120" s="15">
        <v>1179</v>
      </c>
      <c r="F120" s="17">
        <v>18</v>
      </c>
    </row>
    <row r="121" spans="1:6" ht="18" customHeight="1" x14ac:dyDescent="0.2">
      <c r="B121" s="1" t="s">
        <v>62</v>
      </c>
      <c r="C121" s="2"/>
      <c r="D121" s="12">
        <f t="shared" si="7"/>
        <v>1480</v>
      </c>
      <c r="E121" s="15">
        <v>1456</v>
      </c>
      <c r="F121" s="16">
        <v>24</v>
      </c>
    </row>
    <row r="122" spans="1:6" ht="18" customHeight="1" x14ac:dyDescent="0.2">
      <c r="B122" s="1" t="s">
        <v>63</v>
      </c>
      <c r="C122" s="2"/>
      <c r="D122" s="12">
        <f>SUM(E122,F122)</f>
        <v>236</v>
      </c>
      <c r="E122" s="15">
        <v>226</v>
      </c>
      <c r="F122" s="16">
        <v>10</v>
      </c>
    </row>
    <row r="123" spans="1:6" ht="18" customHeight="1" x14ac:dyDescent="0.2">
      <c r="B123" s="1" t="s">
        <v>64</v>
      </c>
      <c r="C123" s="2"/>
      <c r="D123" s="12">
        <f>SUM(E123,F123)</f>
        <v>144</v>
      </c>
      <c r="E123" s="15">
        <v>138</v>
      </c>
      <c r="F123" s="16">
        <v>6</v>
      </c>
    </row>
    <row r="124" spans="1:6" ht="18" customHeight="1" x14ac:dyDescent="0.2">
      <c r="B124" s="1" t="s">
        <v>65</v>
      </c>
      <c r="C124" s="2"/>
      <c r="D124" s="12">
        <f>SUM(E124,F124)</f>
        <v>1176</v>
      </c>
      <c r="E124" s="15">
        <v>1157</v>
      </c>
      <c r="F124" s="16">
        <v>19</v>
      </c>
    </row>
    <row r="125" spans="1:6" ht="18" customHeight="1" x14ac:dyDescent="0.2">
      <c r="B125" s="1" t="s">
        <v>66</v>
      </c>
      <c r="C125" s="2"/>
      <c r="D125" s="12">
        <f>SUM(E125,F125)</f>
        <v>97</v>
      </c>
      <c r="E125" s="15">
        <v>95</v>
      </c>
      <c r="F125" s="16">
        <v>2</v>
      </c>
    </row>
    <row r="126" spans="1:6" ht="21" customHeight="1" x14ac:dyDescent="0.2">
      <c r="A126" s="2" t="s">
        <v>12</v>
      </c>
      <c r="D126" s="12">
        <f>SUM(D130:D141)</f>
        <v>1015</v>
      </c>
      <c r="E126" s="12">
        <f>SUM(E130:E141)</f>
        <v>986</v>
      </c>
      <c r="F126" s="14">
        <f>SUM(F130:F141)</f>
        <v>29</v>
      </c>
    </row>
    <row r="127" spans="1:6" ht="18" customHeight="1" x14ac:dyDescent="0.2">
      <c r="C127" s="2" t="s">
        <v>13</v>
      </c>
      <c r="D127" s="12">
        <f t="shared" ref="D127:D141" si="8">SUM(E127,F127)</f>
        <v>96</v>
      </c>
      <c r="E127" s="15">
        <v>87</v>
      </c>
      <c r="F127" s="16">
        <v>9</v>
      </c>
    </row>
    <row r="128" spans="1:6" ht="18" customHeight="1" x14ac:dyDescent="0.2">
      <c r="C128" s="8" t="s">
        <v>91</v>
      </c>
      <c r="D128" s="12">
        <f t="shared" si="8"/>
        <v>919</v>
      </c>
      <c r="E128" s="15">
        <v>899</v>
      </c>
      <c r="F128" s="16">
        <v>20</v>
      </c>
    </row>
    <row r="129" spans="1:6" ht="18" customHeight="1" x14ac:dyDescent="0.2">
      <c r="A129" s="1" t="s">
        <v>113</v>
      </c>
      <c r="C129" s="8"/>
      <c r="D129" s="12"/>
      <c r="E129" s="15"/>
      <c r="F129" s="16"/>
    </row>
    <row r="130" spans="1:6" ht="18" customHeight="1" x14ac:dyDescent="0.2">
      <c r="B130" s="1" t="s">
        <v>67</v>
      </c>
      <c r="C130" s="2"/>
      <c r="D130" s="12">
        <f t="shared" si="8"/>
        <v>63</v>
      </c>
      <c r="E130" s="15">
        <v>62</v>
      </c>
      <c r="F130" s="16">
        <v>1</v>
      </c>
    </row>
    <row r="131" spans="1:6" ht="18" customHeight="1" x14ac:dyDescent="0.2">
      <c r="B131" s="1" t="s">
        <v>69</v>
      </c>
      <c r="C131" s="2"/>
      <c r="D131" s="12">
        <f t="shared" si="8"/>
        <v>16</v>
      </c>
      <c r="E131" s="15">
        <v>15</v>
      </c>
      <c r="F131" s="16">
        <v>1</v>
      </c>
    </row>
    <row r="132" spans="1:6" ht="18" customHeight="1" x14ac:dyDescent="0.2">
      <c r="B132" s="1" t="s">
        <v>70</v>
      </c>
      <c r="C132" s="2"/>
      <c r="D132" s="12">
        <f t="shared" si="8"/>
        <v>18</v>
      </c>
      <c r="E132" s="15">
        <v>18</v>
      </c>
      <c r="F132" s="16" t="s">
        <v>89</v>
      </c>
    </row>
    <row r="133" spans="1:6" ht="18" customHeight="1" x14ac:dyDescent="0.2">
      <c r="B133" s="1" t="s">
        <v>71</v>
      </c>
      <c r="C133" s="2"/>
      <c r="D133" s="12">
        <f t="shared" si="8"/>
        <v>44</v>
      </c>
      <c r="E133" s="15">
        <v>43</v>
      </c>
      <c r="F133" s="16">
        <v>1</v>
      </c>
    </row>
    <row r="134" spans="1:6" ht="18" customHeight="1" x14ac:dyDescent="0.2">
      <c r="B134" s="1" t="s">
        <v>72</v>
      </c>
      <c r="C134" s="2"/>
      <c r="D134" s="12">
        <f t="shared" si="8"/>
        <v>68</v>
      </c>
      <c r="E134" s="15">
        <v>64</v>
      </c>
      <c r="F134" s="16">
        <v>4</v>
      </c>
    </row>
    <row r="135" spans="1:6" ht="18" customHeight="1" x14ac:dyDescent="0.2">
      <c r="B135" s="1" t="s">
        <v>74</v>
      </c>
      <c r="C135" s="2"/>
      <c r="D135" s="12">
        <f t="shared" si="8"/>
        <v>14</v>
      </c>
      <c r="E135" s="15">
        <v>14</v>
      </c>
      <c r="F135" s="16" t="s">
        <v>89</v>
      </c>
    </row>
    <row r="136" spans="1:6" ht="18" customHeight="1" x14ac:dyDescent="0.2">
      <c r="B136" s="1" t="s">
        <v>75</v>
      </c>
      <c r="C136" s="2"/>
      <c r="D136" s="12">
        <f t="shared" si="8"/>
        <v>8</v>
      </c>
      <c r="E136" s="15">
        <v>7</v>
      </c>
      <c r="F136" s="16">
        <v>1</v>
      </c>
    </row>
    <row r="137" spans="1:6" ht="18" customHeight="1" x14ac:dyDescent="0.2">
      <c r="B137" s="1" t="s">
        <v>76</v>
      </c>
      <c r="C137" s="2"/>
      <c r="D137" s="12">
        <f t="shared" si="8"/>
        <v>28</v>
      </c>
      <c r="E137" s="15">
        <v>28</v>
      </c>
      <c r="F137" s="16" t="s">
        <v>89</v>
      </c>
    </row>
    <row r="138" spans="1:6" ht="18" customHeight="1" x14ac:dyDescent="0.2">
      <c r="B138" s="1" t="s">
        <v>81</v>
      </c>
      <c r="C138" s="2"/>
      <c r="D138" s="12">
        <f t="shared" si="8"/>
        <v>6</v>
      </c>
      <c r="E138" s="15">
        <v>4</v>
      </c>
      <c r="F138" s="16">
        <v>2</v>
      </c>
    </row>
    <row r="139" spans="1:6" ht="18" customHeight="1" x14ac:dyDescent="0.2">
      <c r="B139" s="1" t="s">
        <v>68</v>
      </c>
      <c r="C139" s="2"/>
      <c r="D139" s="12">
        <f t="shared" si="8"/>
        <v>697</v>
      </c>
      <c r="E139" s="15">
        <v>678</v>
      </c>
      <c r="F139" s="16">
        <v>19</v>
      </c>
    </row>
    <row r="140" spans="1:6" ht="18" customHeight="1" x14ac:dyDescent="0.2">
      <c r="B140" s="1" t="s">
        <v>77</v>
      </c>
      <c r="C140" s="2"/>
      <c r="D140" s="12">
        <f t="shared" si="8"/>
        <v>50</v>
      </c>
      <c r="E140" s="15">
        <v>50</v>
      </c>
      <c r="F140" s="16" t="s">
        <v>89</v>
      </c>
    </row>
    <row r="141" spans="1:6" ht="18" customHeight="1" x14ac:dyDescent="0.2">
      <c r="B141" s="1" t="s">
        <v>73</v>
      </c>
      <c r="C141" s="2"/>
      <c r="D141" s="12">
        <f t="shared" si="8"/>
        <v>3</v>
      </c>
      <c r="E141" s="15">
        <v>3</v>
      </c>
      <c r="F141" s="16" t="s">
        <v>89</v>
      </c>
    </row>
    <row r="142" spans="1:6" ht="21" customHeight="1" x14ac:dyDescent="0.2">
      <c r="A142" s="2" t="s">
        <v>86</v>
      </c>
      <c r="D142" s="12">
        <f>SUM(D143)</f>
        <v>8</v>
      </c>
      <c r="E142" s="12">
        <f>SUM(E143)</f>
        <v>7</v>
      </c>
      <c r="F142" s="13">
        <f>SUM(F143)</f>
        <v>1</v>
      </c>
    </row>
    <row r="143" spans="1:6" ht="18" customHeight="1" x14ac:dyDescent="0.2">
      <c r="C143" s="8" t="s">
        <v>92</v>
      </c>
      <c r="D143" s="12">
        <f>SUM(E143,F143)</f>
        <v>8</v>
      </c>
      <c r="E143" s="21">
        <v>7</v>
      </c>
      <c r="F143" s="16">
        <v>1</v>
      </c>
    </row>
    <row r="144" spans="1:6" ht="21" customHeight="1" x14ac:dyDescent="0.2">
      <c r="A144" s="2" t="s">
        <v>82</v>
      </c>
      <c r="D144" s="12">
        <f>SUM(D146:D151)</f>
        <v>79</v>
      </c>
      <c r="E144" s="12">
        <f>SUM(E146:E151)</f>
        <v>74</v>
      </c>
      <c r="F144" s="14">
        <f>SUM(F146:F151)</f>
        <v>5</v>
      </c>
    </row>
    <row r="145" spans="1:6" ht="18" customHeight="1" x14ac:dyDescent="0.2">
      <c r="C145" s="8" t="s">
        <v>91</v>
      </c>
      <c r="D145" s="12">
        <f t="shared" ref="D145:D151" si="9">SUM(E145,F145)</f>
        <v>79</v>
      </c>
      <c r="E145" s="21">
        <v>74</v>
      </c>
      <c r="F145" s="22">
        <v>5</v>
      </c>
    </row>
    <row r="146" spans="1:6" ht="19.5" customHeight="1" x14ac:dyDescent="0.2">
      <c r="B146" s="1" t="s">
        <v>43</v>
      </c>
      <c r="C146" s="3"/>
      <c r="D146" s="12">
        <f t="shared" si="9"/>
        <v>8</v>
      </c>
      <c r="E146" s="15">
        <v>8</v>
      </c>
      <c r="F146" s="16" t="s">
        <v>89</v>
      </c>
    </row>
    <row r="147" spans="1:6" ht="18" customHeight="1" x14ac:dyDescent="0.2">
      <c r="B147" s="1" t="s">
        <v>94</v>
      </c>
      <c r="C147" s="3"/>
      <c r="D147" s="12">
        <f t="shared" si="9"/>
        <v>2</v>
      </c>
      <c r="E147" s="15">
        <v>1</v>
      </c>
      <c r="F147" s="16">
        <v>1</v>
      </c>
    </row>
    <row r="148" spans="1:6" ht="18" customHeight="1" x14ac:dyDescent="0.2">
      <c r="B148" s="1" t="s">
        <v>45</v>
      </c>
      <c r="C148" s="3"/>
      <c r="D148" s="12">
        <f t="shared" si="9"/>
        <v>22</v>
      </c>
      <c r="E148" s="15">
        <v>20</v>
      </c>
      <c r="F148" s="16">
        <v>2</v>
      </c>
    </row>
    <row r="149" spans="1:6" ht="18" customHeight="1" x14ac:dyDescent="0.2">
      <c r="B149" s="1" t="s">
        <v>46</v>
      </c>
      <c r="C149" s="3"/>
      <c r="D149" s="12">
        <f t="shared" si="9"/>
        <v>13</v>
      </c>
      <c r="E149" s="15">
        <v>11</v>
      </c>
      <c r="F149" s="16">
        <v>2</v>
      </c>
    </row>
    <row r="150" spans="1:6" ht="18" customHeight="1" x14ac:dyDescent="0.2">
      <c r="B150" s="1" t="s">
        <v>96</v>
      </c>
      <c r="C150" s="3"/>
      <c r="D150" s="12">
        <f t="shared" si="9"/>
        <v>8</v>
      </c>
      <c r="E150" s="15">
        <v>8</v>
      </c>
      <c r="F150" s="16" t="s">
        <v>89</v>
      </c>
    </row>
    <row r="151" spans="1:6" ht="18" customHeight="1" x14ac:dyDescent="0.2">
      <c r="B151" s="1" t="s">
        <v>44</v>
      </c>
      <c r="C151" s="3"/>
      <c r="D151" s="12">
        <f t="shared" si="9"/>
        <v>26</v>
      </c>
      <c r="E151" s="15">
        <v>26</v>
      </c>
      <c r="F151" s="16" t="s">
        <v>89</v>
      </c>
    </row>
    <row r="152" spans="1:6" ht="9.9499999999999993" customHeight="1" x14ac:dyDescent="0.2">
      <c r="A152" s="5"/>
      <c r="B152" s="5"/>
      <c r="C152" s="5"/>
      <c r="D152" s="23"/>
      <c r="E152" s="24"/>
      <c r="F152" s="25"/>
    </row>
    <row r="153" spans="1:6" ht="7.5" customHeight="1" x14ac:dyDescent="0.2">
      <c r="A153" s="4"/>
      <c r="B153" s="4"/>
      <c r="C153" s="4"/>
      <c r="D153" s="26"/>
      <c r="E153" s="27"/>
    </row>
    <row r="154" spans="1:6" ht="16.7" customHeight="1" x14ac:dyDescent="0.2">
      <c r="A154" s="1" t="s">
        <v>106</v>
      </c>
    </row>
    <row r="155" spans="1:6" ht="15" customHeight="1" x14ac:dyDescent="0.2">
      <c r="A155" s="33" t="s">
        <v>114</v>
      </c>
      <c r="B155" s="33"/>
      <c r="C155" s="33"/>
      <c r="D155" s="33"/>
      <c r="E155" s="33"/>
      <c r="F155" s="33"/>
    </row>
    <row r="156" spans="1:6" ht="15" customHeight="1" x14ac:dyDescent="0.2">
      <c r="A156" s="29" t="s">
        <v>116</v>
      </c>
      <c r="B156" s="29"/>
      <c r="C156" s="29"/>
      <c r="D156" s="29"/>
      <c r="E156" s="29"/>
      <c r="F156" s="29"/>
    </row>
    <row r="157" spans="1:6" ht="15" customHeight="1" x14ac:dyDescent="0.2">
      <c r="A157" s="11" t="s">
        <v>90</v>
      </c>
    </row>
    <row r="158" spans="1:6" ht="15" customHeight="1" x14ac:dyDescent="0.2">
      <c r="A158" s="1" t="s">
        <v>85</v>
      </c>
    </row>
    <row r="159" spans="1:6" ht="16.7" customHeight="1" x14ac:dyDescent="0.2"/>
    <row r="160" spans="1:6" ht="16.7" customHeight="1" x14ac:dyDescent="0.2"/>
    <row r="161" ht="16.7" customHeight="1" x14ac:dyDescent="0.2"/>
    <row r="162" ht="16.7" customHeight="1" x14ac:dyDescent="0.2"/>
    <row r="163" ht="16.7" customHeight="1" x14ac:dyDescent="0.2"/>
    <row r="164" ht="15" customHeight="1" x14ac:dyDescent="0.2"/>
    <row r="165" ht="17.850000000000001" customHeight="1" x14ac:dyDescent="0.2"/>
    <row r="166" ht="17.850000000000001" customHeight="1" x14ac:dyDescent="0.2"/>
    <row r="167" ht="17.100000000000001" customHeight="1" x14ac:dyDescent="0.2"/>
    <row r="168" ht="17.100000000000001" customHeight="1" x14ac:dyDescent="0.2"/>
    <row r="169" ht="17.100000000000001" customHeight="1" x14ac:dyDescent="0.2"/>
    <row r="170" ht="17.100000000000001" customHeight="1" x14ac:dyDescent="0.2"/>
    <row r="171" ht="17.100000000000001" customHeight="1" x14ac:dyDescent="0.2"/>
    <row r="172" ht="17.100000000000001" customHeight="1" x14ac:dyDescent="0.2"/>
    <row r="173" ht="16.7" customHeight="1" x14ac:dyDescent="0.2"/>
    <row r="174" ht="16.7" customHeight="1" x14ac:dyDescent="0.2"/>
    <row r="175" ht="16.7" customHeight="1" x14ac:dyDescent="0.2"/>
    <row r="176" ht="16.7" customHeight="1" x14ac:dyDescent="0.2"/>
    <row r="177" ht="16.7" customHeight="1" x14ac:dyDescent="0.2"/>
    <row r="178" ht="16.7" customHeight="1" x14ac:dyDescent="0.2"/>
    <row r="179" ht="16.7" customHeight="1" x14ac:dyDescent="0.2"/>
    <row r="180" ht="16.7" customHeight="1" x14ac:dyDescent="0.2"/>
    <row r="181" ht="16.7" customHeight="1" x14ac:dyDescent="0.2"/>
    <row r="182" ht="16.7" customHeight="1" x14ac:dyDescent="0.2"/>
    <row r="183" ht="16.7" customHeight="1" x14ac:dyDescent="0.2"/>
    <row r="184" ht="16.7" customHeight="1" x14ac:dyDescent="0.2"/>
    <row r="185" ht="16.7" customHeight="1" x14ac:dyDescent="0.2"/>
  </sheetData>
  <mergeCells count="7">
    <mergeCell ref="A7:C7"/>
    <mergeCell ref="A1:F1"/>
    <mergeCell ref="A2:F2"/>
    <mergeCell ref="D4:F4"/>
    <mergeCell ref="A4:C5"/>
    <mergeCell ref="A6:C6"/>
    <mergeCell ref="A3:F3"/>
  </mergeCells>
  <printOptions horizontalCentered="1"/>
  <pageMargins left="0.74803149606299213" right="0.74803149606299213" top="0.98425196850393704" bottom="0.98425196850393704" header="0.31496062992125984" footer="0.31496062992125984"/>
  <pageSetup orientation="portrait" r:id="rId1"/>
  <ignoredErrors>
    <ignoredError sqref="D144 D126 D114 D96 D75 D52 D31 D25 D41 D142 D86 D70" formula="1"/>
    <ignoredError sqref="E114:F114 E41 E70" formula="1" formulaRange="1"/>
    <ignoredError sqref="E75 E52 E25:F25 E31:F31 E144 E126 E96 E8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451-19</vt:lpstr>
      <vt:lpstr>'451-19'!Títulos_a_imprimir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2025-07-01T17:58:28Z</cp:lastPrinted>
  <dcterms:created xsi:type="dcterms:W3CDTF">2017-11-21T18:04:00Z</dcterms:created>
  <dcterms:modified xsi:type="dcterms:W3CDTF">2025-07-01T17:58:30Z</dcterms:modified>
</cp:coreProperties>
</file>