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0730" windowHeight="11445"/>
  </bookViews>
  <sheets>
    <sheet name="cuadro 48" sheetId="1" r:id="rId1"/>
  </sheets>
  <definedNames>
    <definedName name="_xlnm.Print_Area" localSheetId="0">'cuadro 48'!$A$1:$K$84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F6" i="1" l="1"/>
  <c r="G12" i="1" s="1"/>
  <c r="D6" i="1"/>
  <c r="E9" i="1" s="1"/>
  <c r="B6" i="1"/>
  <c r="C10" i="1" s="1"/>
  <c r="E22" i="1" l="1"/>
  <c r="E17" i="1"/>
  <c r="E13" i="1"/>
  <c r="E27" i="1"/>
  <c r="C18" i="1"/>
  <c r="C14" i="1"/>
  <c r="C29" i="1"/>
  <c r="C9" i="1"/>
  <c r="C24" i="1"/>
  <c r="G26" i="1"/>
  <c r="G15" i="1"/>
  <c r="C27" i="1"/>
  <c r="C21" i="1"/>
  <c r="C16" i="1"/>
  <c r="C12" i="1"/>
  <c r="E29" i="1"/>
  <c r="E25" i="1"/>
  <c r="E20" i="1"/>
  <c r="E15" i="1"/>
  <c r="E10" i="1"/>
  <c r="G28" i="1"/>
  <c r="G24" i="1"/>
  <c r="G18" i="1"/>
  <c r="G13" i="1"/>
  <c r="G21" i="1"/>
  <c r="G10" i="1"/>
  <c r="C28" i="1"/>
  <c r="C22" i="1"/>
  <c r="C17" i="1"/>
  <c r="C13" i="1"/>
  <c r="E8" i="1"/>
  <c r="E26" i="1"/>
  <c r="E21" i="1"/>
  <c r="E16" i="1"/>
  <c r="E12" i="1"/>
  <c r="G8" i="1"/>
  <c r="G25" i="1"/>
  <c r="G20" i="1"/>
  <c r="G14" i="1"/>
  <c r="G9" i="1"/>
  <c r="C8" i="1"/>
  <c r="C25" i="1"/>
  <c r="C20" i="1"/>
  <c r="C15" i="1"/>
  <c r="E28" i="1"/>
  <c r="E24" i="1"/>
  <c r="E18" i="1"/>
  <c r="E14" i="1"/>
  <c r="G27" i="1"/>
  <c r="G22" i="1"/>
  <c r="G16" i="1"/>
  <c r="D41" i="1"/>
  <c r="E56" i="1" s="1"/>
  <c r="J6" i="1"/>
  <c r="H6" i="1"/>
  <c r="E61" i="1" l="1"/>
  <c r="E55" i="1"/>
  <c r="K15" i="1"/>
  <c r="K23" i="1"/>
  <c r="K10" i="1"/>
  <c r="K24" i="1"/>
  <c r="E6" i="1"/>
  <c r="G29" i="1"/>
  <c r="I9" i="1"/>
  <c r="I14" i="1"/>
  <c r="I18" i="1"/>
  <c r="I25" i="1"/>
  <c r="I29" i="1"/>
  <c r="I12" i="1"/>
  <c r="I16" i="1"/>
  <c r="I21" i="1"/>
  <c r="I27" i="1"/>
  <c r="I13" i="1"/>
  <c r="I22" i="1"/>
  <c r="I10" i="1"/>
  <c r="I15" i="1"/>
  <c r="I20" i="1"/>
  <c r="I26" i="1"/>
  <c r="I8" i="1"/>
  <c r="I17" i="1"/>
  <c r="I28" i="1"/>
  <c r="E44" i="1"/>
  <c r="K9" i="1"/>
  <c r="K16" i="1"/>
  <c r="K22" i="1"/>
  <c r="E45" i="1"/>
  <c r="K12" i="1"/>
  <c r="K17" i="1"/>
  <c r="K25" i="1"/>
  <c r="E52" i="1"/>
  <c r="K13" i="1"/>
  <c r="K18" i="1"/>
  <c r="E53" i="1"/>
  <c r="K27" i="1"/>
  <c r="E46" i="1"/>
  <c r="E54" i="1"/>
  <c r="K21" i="1"/>
  <c r="E47" i="1"/>
  <c r="E57" i="1"/>
  <c r="E48" i="1"/>
  <c r="E58" i="1"/>
  <c r="K8" i="1"/>
  <c r="K26" i="1"/>
  <c r="E49" i="1"/>
  <c r="E59" i="1"/>
  <c r="K14" i="1"/>
  <c r="K20" i="1"/>
  <c r="E42" i="1"/>
  <c r="E50" i="1"/>
  <c r="E60" i="1"/>
  <c r="E43" i="1"/>
  <c r="E51" i="1"/>
  <c r="C6" i="1" l="1"/>
  <c r="I6" i="1"/>
  <c r="K6" i="1"/>
  <c r="E41" i="1"/>
  <c r="G6" i="1"/>
</calcChain>
</file>

<file path=xl/sharedStrings.xml><?xml version="1.0" encoding="utf-8"?>
<sst xmlns="http://schemas.openxmlformats.org/spreadsheetml/2006/main" count="69" uniqueCount="32">
  <si>
    <t>Tipo de infracción</t>
  </si>
  <si>
    <t>Denuncias ambientales</t>
  </si>
  <si>
    <t>Porcentaje</t>
  </si>
  <si>
    <t>TOTAL</t>
  </si>
  <si>
    <t>Caza ilegal</t>
  </si>
  <si>
    <t>Contaminación del aire</t>
  </si>
  <si>
    <t>Contaminación de playas</t>
  </si>
  <si>
    <t xml:space="preserve">Contaminación por vertimiento de aguas </t>
  </si>
  <si>
    <t xml:space="preserve">     servidas</t>
  </si>
  <si>
    <t>Contaminación de recursos hídricos</t>
  </si>
  <si>
    <t>Contaminación de suelo</t>
  </si>
  <si>
    <t>Destrucción de fauna</t>
  </si>
  <si>
    <t>Destrucción de mangle</t>
  </si>
  <si>
    <t>Disputa del uso del recurso hídrico</t>
  </si>
  <si>
    <t>-</t>
  </si>
  <si>
    <t>Extracción de arena y cascajo</t>
  </si>
  <si>
    <t>Incumplimiento de Estudios de Impacto Am-</t>
  </si>
  <si>
    <t>Invasión en áreas protegidas y no protegidas</t>
  </si>
  <si>
    <t>Relleno y obstrucción de recursos hídricos</t>
  </si>
  <si>
    <t>Roza, quema y socuela</t>
  </si>
  <si>
    <t>Ruido</t>
  </si>
  <si>
    <t>Movimiento ilegal de tierra</t>
  </si>
  <si>
    <t>Tráfico ilegal de madera</t>
  </si>
  <si>
    <t>Otras</t>
  </si>
  <si>
    <t>-    Cantidad nula o cero.</t>
  </si>
  <si>
    <t>Contaminación por vertimiento de aguas servidas</t>
  </si>
  <si>
    <t>Incumplimiento de EIA y seguimiento de PAMAS</t>
  </si>
  <si>
    <t>Tala ilegal</t>
  </si>
  <si>
    <t>Rescate de fauna</t>
  </si>
  <si>
    <t>Cuadro 48.  DENUNCIAS AMBIENTALES EN LA REPÚBLICA, SEGÚN TIPO DE INFRACCIÓN: AÑOS 2018-22</t>
  </si>
  <si>
    <t>Fuente: Oficina de  Asesoría Legal, Ministerio de Ambiente (MiAmbiente).</t>
  </si>
  <si>
    <t xml:space="preserve">    biental  (EIA)  y  seguimiento  de PAMAS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</si>
</sst>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 applyFill="1" applyBorder="1"/>
    <xf numFmtId="0" fontId="1" fillId="0" borderId="0" xfId="1" applyFill="1"/>
    <xf numFmtId="0" fontId="1" fillId="0" borderId="0" xfId="1" applyFont="1" applyAlignment="1">
      <alignment horizontal="center"/>
    </xf>
    <xf numFmtId="164" fontId="1" fillId="0" borderId="1" xfId="1" applyNumberFormat="1" applyFont="1" applyFill="1" applyBorder="1"/>
    <xf numFmtId="0" fontId="1" fillId="0" borderId="2" xfId="1" applyFont="1" applyBorder="1"/>
    <xf numFmtId="0" fontId="1" fillId="0" borderId="3" xfId="1" applyFont="1" applyFill="1" applyBorder="1"/>
    <xf numFmtId="164" fontId="1" fillId="0" borderId="3" xfId="1" applyNumberFormat="1" applyFont="1" applyFill="1" applyBorder="1"/>
    <xf numFmtId="164" fontId="1" fillId="0" borderId="3" xfId="1" applyNumberFormat="1" applyFont="1" applyBorder="1"/>
    <xf numFmtId="164" fontId="1" fillId="0" borderId="4" xfId="1" applyNumberFormat="1" applyFont="1" applyBorder="1"/>
    <xf numFmtId="0" fontId="2" fillId="0" borderId="5" xfId="1" applyFont="1" applyBorder="1" applyAlignment="1">
      <alignment horizontal="center" wrapText="1"/>
    </xf>
    <xf numFmtId="3" fontId="2" fillId="0" borderId="6" xfId="1" applyNumberFormat="1" applyFont="1" applyFill="1" applyBorder="1"/>
    <xf numFmtId="165" fontId="2" fillId="0" borderId="6" xfId="1" applyNumberFormat="1" applyFont="1" applyFill="1" applyBorder="1"/>
    <xf numFmtId="165" fontId="2" fillId="0" borderId="7" xfId="1" applyNumberFormat="1" applyFont="1" applyFill="1" applyBorder="1"/>
    <xf numFmtId="0" fontId="1" fillId="0" borderId="5" xfId="1" applyFont="1" applyFill="1" applyBorder="1"/>
    <xf numFmtId="3" fontId="1" fillId="0" borderId="6" xfId="1" applyNumberFormat="1" applyFont="1" applyFill="1" applyBorder="1"/>
    <xf numFmtId="165" fontId="1" fillId="0" borderId="6" xfId="1" applyNumberFormat="1" applyFont="1" applyFill="1" applyBorder="1"/>
    <xf numFmtId="165" fontId="1" fillId="0" borderId="7" xfId="1" applyNumberFormat="1" applyFont="1" applyFill="1" applyBorder="1"/>
    <xf numFmtId="0" fontId="0" fillId="0" borderId="6" xfId="0" applyFill="1" applyBorder="1"/>
    <xf numFmtId="164" fontId="1" fillId="0" borderId="0" xfId="1" applyNumberFormat="1" applyFont="1" applyFill="1" applyBorder="1"/>
    <xf numFmtId="165" fontId="1" fillId="0" borderId="0" xfId="1" applyNumberFormat="1" applyFill="1" applyBorder="1"/>
    <xf numFmtId="0" fontId="1" fillId="0" borderId="5" xfId="1" applyFont="1" applyBorder="1"/>
    <xf numFmtId="165" fontId="1" fillId="0" borderId="0" xfId="1" applyNumberFormat="1" applyFont="1" applyFill="1" applyBorder="1"/>
    <xf numFmtId="0" fontId="1" fillId="0" borderId="0" xfId="1" applyFont="1" applyFill="1" applyBorder="1"/>
    <xf numFmtId="165" fontId="1" fillId="0" borderId="0" xfId="1" applyNumberFormat="1" applyFill="1"/>
    <xf numFmtId="1" fontId="1" fillId="0" borderId="0" xfId="1" applyNumberFormat="1" applyFill="1" applyBorder="1"/>
    <xf numFmtId="3" fontId="1" fillId="0" borderId="6" xfId="1" quotePrefix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left" vertical="top" wrapText="1"/>
    </xf>
    <xf numFmtId="0" fontId="1" fillId="0" borderId="0" xfId="1"/>
    <xf numFmtId="0" fontId="0" fillId="0" borderId="6" xfId="0" quotePrefix="1" applyFill="1" applyBorder="1" applyAlignment="1">
      <alignment horizontal="right"/>
    </xf>
    <xf numFmtId="3" fontId="1" fillId="0" borderId="6" xfId="1" applyNumberFormat="1" applyFont="1" applyFill="1" applyBorder="1" applyAlignment="1">
      <alignment horizontal="right"/>
    </xf>
    <xf numFmtId="0" fontId="1" fillId="0" borderId="8" xfId="1" applyFont="1" applyFill="1" applyBorder="1"/>
    <xf numFmtId="0" fontId="1" fillId="0" borderId="9" xfId="1" applyFont="1" applyBorder="1"/>
    <xf numFmtId="164" fontId="1" fillId="0" borderId="9" xfId="1" applyNumberFormat="1" applyFont="1" applyFill="1" applyBorder="1"/>
    <xf numFmtId="0" fontId="1" fillId="0" borderId="9" xfId="1" applyFont="1" applyFill="1" applyBorder="1"/>
    <xf numFmtId="164" fontId="1" fillId="0" borderId="9" xfId="1" applyNumberFormat="1" applyFont="1" applyBorder="1"/>
    <xf numFmtId="3" fontId="1" fillId="0" borderId="9" xfId="1" applyNumberFormat="1" applyFont="1" applyFill="1" applyBorder="1"/>
    <xf numFmtId="0" fontId="0" fillId="0" borderId="9" xfId="0" applyBorder="1"/>
    <xf numFmtId="1" fontId="1" fillId="0" borderId="1" xfId="1" applyNumberFormat="1" applyFill="1" applyBorder="1"/>
    <xf numFmtId="0" fontId="1" fillId="0" borderId="0" xfId="1" applyFont="1" applyBorder="1"/>
    <xf numFmtId="164" fontId="1" fillId="0" borderId="0" xfId="1" applyNumberFormat="1" applyFont="1" applyBorder="1"/>
    <xf numFmtId="0" fontId="1" fillId="0" borderId="0" xfId="1" quotePrefix="1" applyFont="1" applyFill="1" applyBorder="1"/>
    <xf numFmtId="0" fontId="1" fillId="0" borderId="0" xfId="1" applyBorder="1"/>
    <xf numFmtId="0" fontId="1" fillId="0" borderId="0" xfId="1" applyFont="1"/>
    <xf numFmtId="164" fontId="1" fillId="0" borderId="0" xfId="1" applyNumberFormat="1" applyFill="1" applyBorder="1"/>
    <xf numFmtId="164" fontId="1" fillId="0" borderId="0" xfId="1" applyNumberFormat="1" applyBorder="1"/>
    <xf numFmtId="0" fontId="3" fillId="0" borderId="0" xfId="1" applyFont="1" applyBorder="1"/>
    <xf numFmtId="0" fontId="3" fillId="0" borderId="0" xfId="1" applyFont="1" applyFill="1" applyBorder="1"/>
    <xf numFmtId="0" fontId="3" fillId="0" borderId="0" xfId="0" applyFont="1"/>
    <xf numFmtId="165" fontId="3" fillId="0" borderId="0" xfId="0" applyNumberFormat="1" applyFont="1"/>
    <xf numFmtId="164" fontId="1" fillId="0" borderId="0" xfId="1" applyNumberFormat="1" applyFill="1" applyBorder="1" applyAlignment="1">
      <alignment horizontal="right"/>
    </xf>
    <xf numFmtId="0" fontId="1" fillId="0" borderId="0" xfId="1" applyFill="1" applyBorder="1" applyAlignment="1">
      <alignment horizontal="right"/>
    </xf>
    <xf numFmtId="164" fontId="1" fillId="0" borderId="0" xfId="1" applyNumberFormat="1" applyFill="1"/>
    <xf numFmtId="164" fontId="1" fillId="0" borderId="0" xfId="1" applyNumberFormat="1"/>
    <xf numFmtId="165" fontId="1" fillId="0" borderId="6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0" fontId="1" fillId="0" borderId="0" xfId="0" applyFont="1"/>
    <xf numFmtId="165" fontId="2" fillId="0" borderId="0" xfId="1" applyNumberFormat="1" applyFont="1" applyFill="1" applyBorder="1"/>
    <xf numFmtId="0" fontId="1" fillId="0" borderId="0" xfId="0" applyFont="1" applyFill="1" applyBorder="1"/>
    <xf numFmtId="0" fontId="0" fillId="0" borderId="6" xfId="0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3" fontId="1" fillId="0" borderId="0" xfId="1" applyNumberFormat="1" applyFont="1" applyFill="1" applyBorder="1" applyAlignment="1">
      <alignment horizontal="right"/>
    </xf>
    <xf numFmtId="165" fontId="1" fillId="0" borderId="7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centerContinuous" vertical="center" wrapText="1"/>
    </xf>
    <xf numFmtId="0" fontId="4" fillId="2" borderId="14" xfId="1" applyFont="1" applyFill="1" applyBorder="1" applyAlignment="1">
      <alignment horizontal="centerContinuous" vertical="center" wrapText="1"/>
    </xf>
    <xf numFmtId="164" fontId="4" fillId="2" borderId="14" xfId="1" applyNumberFormat="1" applyFont="1" applyFill="1" applyBorder="1" applyAlignment="1">
      <alignment horizontal="centerContinuous" vertical="center" wrapText="1"/>
    </xf>
    <xf numFmtId="0" fontId="2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DENUNCIAS AMBIENTALES  EN LA REPÚBLICA, SEGÚN TIPO DE INFRACCIÓN: AÑO 2022 </a:t>
            </a:r>
          </a:p>
        </c:rich>
      </c:tx>
      <c:layout>
        <c:manualLayout>
          <c:xMode val="edge"/>
          <c:yMode val="edge"/>
          <c:x val="0.207816765294076"/>
          <c:y val="2.07134001077565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0379555924640439"/>
          <c:y val="0.17080412454891977"/>
          <c:w val="0.38449139803086235"/>
          <c:h val="0.48328663990088083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3.4054849066417953E-2"/>
                  <c:y val="-1.811154397890287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4859349870560029E-2"/>
                  <c:y val="-1.935288588981405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329309633562206E-2"/>
                  <c:y val="-1.40129497546217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6892005811346363E-2"/>
                  <c:y val="-1.91977519934232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2341039944038885E-2"/>
                  <c:y val="4.465175892192500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161886885220825"/>
                  <c:y val="-1.696941794571465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4957832048246608"/>
                  <c:y val="3.231988950650300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8.3399757262688293E-2"/>
                  <c:y val="3.722523126930785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056242115521431E-2"/>
                  <c:y val="5.06976490446200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5076912620708405E-3"/>
                  <c:y val="6.176435076695380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6.3320957317692921E-3"/>
                  <c:y val="4.24560592714365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2648168409472733E-2"/>
                  <c:y val="3.42531852874044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158992939094464E-2"/>
                  <c:y val="1.913128537638312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9548257764142461E-2"/>
                  <c:y val="4.1159226489928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2123404001939438E-2"/>
                  <c:y val="2.61628941064971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4.4308527493288855E-2"/>
                  <c:y val="-1.830437601094632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4.6465901041432743E-2"/>
                  <c:y val="-4.523817800807761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1648042855690901E-2"/>
                  <c:y val="-1.645786537653744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'cuadro 48'!$C$42:$C$59</c:f>
              <c:strCache>
                <c:ptCount val="18"/>
                <c:pt idx="0">
                  <c:v>Caza ilegal</c:v>
                </c:pt>
                <c:pt idx="1">
                  <c:v>Contaminación del aire</c:v>
                </c:pt>
                <c:pt idx="2">
                  <c:v>Contaminación de playas</c:v>
                </c:pt>
                <c:pt idx="3">
                  <c:v>Contaminación por vertimiento de aguas servidas</c:v>
                </c:pt>
                <c:pt idx="4">
                  <c:v>Contaminación de recursos hídricos</c:v>
                </c:pt>
                <c:pt idx="5">
                  <c:v>Contaminación de suelo</c:v>
                </c:pt>
                <c:pt idx="6">
                  <c:v>Destrucción de fauna</c:v>
                </c:pt>
                <c:pt idx="7">
                  <c:v>Destrucción de mangle</c:v>
                </c:pt>
                <c:pt idx="8">
                  <c:v>Disputa del uso del recurso hídrico</c:v>
                </c:pt>
                <c:pt idx="9">
                  <c:v>Extracción de arena y cascajo</c:v>
                </c:pt>
                <c:pt idx="10">
                  <c:v>Incumplimiento de EIA y seguimiento de PAMAS</c:v>
                </c:pt>
                <c:pt idx="11">
                  <c:v>Invasión en áreas protegidas y no protegidas</c:v>
                </c:pt>
                <c:pt idx="12">
                  <c:v>Relleno y obstrucción de recursos hídricos</c:v>
                </c:pt>
                <c:pt idx="13">
                  <c:v>Rescate de fauna</c:v>
                </c:pt>
                <c:pt idx="14">
                  <c:v>Roza, quema y socuela</c:v>
                </c:pt>
                <c:pt idx="15">
                  <c:v>Ruido</c:v>
                </c:pt>
                <c:pt idx="16">
                  <c:v>Movimiento ilegal de tierra</c:v>
                </c:pt>
                <c:pt idx="17">
                  <c:v>Tala ilegal</c:v>
                </c:pt>
              </c:strCache>
            </c:strRef>
          </c:cat>
          <c:val>
            <c:numRef>
              <c:f>'cuadro 48'!$D$42:$D$59</c:f>
              <c:numCache>
                <c:formatCode>General</c:formatCode>
                <c:ptCount val="18"/>
                <c:pt idx="0">
                  <c:v>10</c:v>
                </c:pt>
                <c:pt idx="1">
                  <c:v>21</c:v>
                </c:pt>
                <c:pt idx="2">
                  <c:v>3</c:v>
                </c:pt>
                <c:pt idx="3">
                  <c:v>24</c:v>
                </c:pt>
                <c:pt idx="4">
                  <c:v>107</c:v>
                </c:pt>
                <c:pt idx="5">
                  <c:v>10</c:v>
                </c:pt>
                <c:pt idx="6">
                  <c:v>8</c:v>
                </c:pt>
                <c:pt idx="7">
                  <c:v>6</c:v>
                </c:pt>
                <c:pt idx="8">
                  <c:v>1</c:v>
                </c:pt>
                <c:pt idx="9">
                  <c:v>4</c:v>
                </c:pt>
                <c:pt idx="10">
                  <c:v>11</c:v>
                </c:pt>
                <c:pt idx="11">
                  <c:v>4</c:v>
                </c:pt>
                <c:pt idx="12">
                  <c:v>7</c:v>
                </c:pt>
                <c:pt idx="13">
                  <c:v>22</c:v>
                </c:pt>
                <c:pt idx="14">
                  <c:v>1</c:v>
                </c:pt>
                <c:pt idx="15">
                  <c:v>5</c:v>
                </c:pt>
                <c:pt idx="16">
                  <c:v>1</c:v>
                </c:pt>
                <c:pt idx="17">
                  <c:v>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1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14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15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16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17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4566458960806922E-2"/>
          <c:y val="0.78956994761475097"/>
          <c:w val="0.84805721729462424"/>
          <c:h val="0.188995592368760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000000000000022" r="0.75000000000000022" t="1" header="0" footer="0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487892</xdr:colOff>
      <xdr:row>34</xdr:row>
      <xdr:rowOff>63500</xdr:rowOff>
    </xdr:from>
    <xdr:to>
      <xdr:col>10</xdr:col>
      <xdr:colOff>412749</xdr:colOff>
      <xdr:row>83</xdr:row>
      <xdr:rowOff>77257</xdr:rowOff>
    </xdr:to>
    <xdr:graphicFrame macro="">
      <xdr:nvGraphicFramePr>
        <xdr:cNvPr id="2" name="Chart 10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3"/>
  <sheetViews>
    <sheetView tabSelected="1" view="pageBreakPreview" topLeftCell="A22" zoomScale="60" zoomScaleNormal="90" workbookViewId="0">
      <selection activeCell="E28" sqref="E28"/>
    </sheetView>
  </sheetViews>
  <sheetFormatPr baseColWidth="10" defaultRowHeight="12.75" x14ac:dyDescent="0.2"/>
  <cols>
    <col min="1" max="1" width="40.140625" style="28" customWidth="1"/>
    <col min="2" max="2" width="9.7109375" style="28" customWidth="1"/>
    <col min="3" max="3" width="12.7109375" style="28" customWidth="1"/>
    <col min="4" max="4" width="9.7109375" style="28" customWidth="1"/>
    <col min="5" max="5" width="12.7109375" style="28" customWidth="1"/>
    <col min="6" max="6" width="9.7109375" style="2" customWidth="1"/>
    <col min="7" max="7" width="12.7109375" style="52" customWidth="1"/>
    <col min="8" max="8" width="10" style="2" customWidth="1"/>
    <col min="9" max="9" width="12.7109375" style="53" customWidth="1"/>
    <col min="10" max="10" width="10" style="42" customWidth="1"/>
    <col min="11" max="11" width="12.7109375" style="1" customWidth="1"/>
    <col min="12" max="12" width="13.7109375" style="1" customWidth="1"/>
    <col min="13" max="13" width="12.7109375" style="1" customWidth="1"/>
    <col min="14" max="16" width="11.42578125" style="1"/>
    <col min="17" max="20" width="11.42578125" style="2"/>
    <col min="21" max="16384" width="11.42578125" style="28"/>
  </cols>
  <sheetData>
    <row r="1" spans="1:18" ht="18.75" customHeight="1" x14ac:dyDescent="0.2">
      <c r="A1" s="66" t="s">
        <v>29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8" x14ac:dyDescent="0.2">
      <c r="A2" s="3"/>
      <c r="B2" s="39"/>
      <c r="C2" s="39"/>
      <c r="D2" s="39"/>
      <c r="E2" s="39"/>
      <c r="F2" s="23"/>
      <c r="G2" s="19"/>
      <c r="H2" s="23"/>
      <c r="I2" s="40"/>
      <c r="J2" s="39"/>
    </row>
    <row r="3" spans="1:18" ht="19.5" customHeight="1" x14ac:dyDescent="0.2">
      <c r="A3" s="68" t="s">
        <v>0</v>
      </c>
      <c r="B3" s="69" t="s">
        <v>1</v>
      </c>
      <c r="C3" s="70"/>
      <c r="D3" s="70"/>
      <c r="E3" s="70"/>
      <c r="F3" s="70"/>
      <c r="G3" s="70"/>
      <c r="H3" s="70"/>
      <c r="I3" s="70"/>
      <c r="J3" s="70"/>
      <c r="K3" s="71"/>
    </row>
    <row r="4" spans="1:18" ht="19.5" customHeight="1" x14ac:dyDescent="0.2">
      <c r="A4" s="68"/>
      <c r="B4" s="64">
        <v>2018</v>
      </c>
      <c r="C4" s="65" t="s">
        <v>2</v>
      </c>
      <c r="D4" s="64">
        <v>2019</v>
      </c>
      <c r="E4" s="64" t="s">
        <v>2</v>
      </c>
      <c r="F4" s="64">
        <v>2020</v>
      </c>
      <c r="G4" s="64" t="s">
        <v>2</v>
      </c>
      <c r="H4" s="64">
        <v>2021</v>
      </c>
      <c r="I4" s="64" t="s">
        <v>2</v>
      </c>
      <c r="J4" s="64">
        <v>2022</v>
      </c>
      <c r="K4" s="63" t="s">
        <v>2</v>
      </c>
    </row>
    <row r="5" spans="1:18" ht="13.5" customHeight="1" x14ac:dyDescent="0.2">
      <c r="A5" s="5"/>
      <c r="B5" s="6"/>
      <c r="C5" s="7"/>
      <c r="D5" s="6"/>
      <c r="E5" s="8"/>
      <c r="F5" s="6"/>
      <c r="G5" s="9"/>
      <c r="H5" s="6"/>
      <c r="I5" s="9"/>
      <c r="J5" s="6"/>
    </row>
    <row r="6" spans="1:18" x14ac:dyDescent="0.2">
      <c r="A6" s="10" t="s">
        <v>3</v>
      </c>
      <c r="B6" s="11">
        <f>SUM(B8:B29)</f>
        <v>303</v>
      </c>
      <c r="C6" s="12">
        <f>SUM(C8:C29)</f>
        <v>99.999999999999986</v>
      </c>
      <c r="D6" s="11">
        <f>SUM(D8:D29)</f>
        <v>550</v>
      </c>
      <c r="E6" s="12">
        <f>SUM(E8:E29)</f>
        <v>100</v>
      </c>
      <c r="F6" s="11">
        <f>SUM(F8:F29)</f>
        <v>948</v>
      </c>
      <c r="G6" s="13">
        <f>SUM(E8:E29)</f>
        <v>100</v>
      </c>
      <c r="H6" s="11">
        <f t="shared" ref="H6:I6" si="0">SUM(H8:H29)</f>
        <v>398</v>
      </c>
      <c r="I6" s="13">
        <f t="shared" si="0"/>
        <v>100</v>
      </c>
      <c r="J6" s="11">
        <f>SUM(J8:J29)</f>
        <v>352</v>
      </c>
      <c r="K6" s="13">
        <f>SUM(K8:K29)</f>
        <v>100</v>
      </c>
    </row>
    <row r="7" spans="1:18" ht="8.25" customHeight="1" x14ac:dyDescent="0.2">
      <c r="A7" s="10"/>
      <c r="B7" s="11"/>
      <c r="C7" s="12"/>
      <c r="D7" s="11"/>
      <c r="E7" s="13"/>
      <c r="F7" s="11"/>
      <c r="G7" s="13"/>
      <c r="H7" s="11"/>
      <c r="I7" s="57"/>
      <c r="J7" s="11"/>
      <c r="K7" s="57"/>
    </row>
    <row r="8" spans="1:18" ht="15.95" customHeight="1" x14ac:dyDescent="0.2">
      <c r="A8" s="14" t="s">
        <v>4</v>
      </c>
      <c r="B8" s="15">
        <v>5</v>
      </c>
      <c r="C8" s="16">
        <f>+(B8*100)/$B$6</f>
        <v>1.6501650165016502</v>
      </c>
      <c r="D8" s="15">
        <v>12</v>
      </c>
      <c r="E8" s="17">
        <f>+(D8*100)/$D$6</f>
        <v>2.1818181818181817</v>
      </c>
      <c r="F8" s="15">
        <v>14</v>
      </c>
      <c r="G8" s="17">
        <f>+(F8*100)/$F$6</f>
        <v>1.4767932489451476</v>
      </c>
      <c r="H8" s="18">
        <v>10</v>
      </c>
      <c r="I8" s="19">
        <f>+(H8*100)/$H$6</f>
        <v>2.512562814070352</v>
      </c>
      <c r="J8" s="18">
        <v>10</v>
      </c>
      <c r="K8" s="19">
        <f>+(J8*100)/$J$6</f>
        <v>2.8409090909090908</v>
      </c>
      <c r="L8" s="20"/>
    </row>
    <row r="9" spans="1:18" ht="15.95" customHeight="1" x14ac:dyDescent="0.2">
      <c r="A9" s="21" t="s">
        <v>5</v>
      </c>
      <c r="B9" s="15">
        <v>14</v>
      </c>
      <c r="C9" s="16">
        <f t="shared" ref="C9:C29" si="1">+(B9*100)/$B$6</f>
        <v>4.6204620462046204</v>
      </c>
      <c r="D9" s="15">
        <v>22</v>
      </c>
      <c r="E9" s="17">
        <f t="shared" ref="E9:E29" si="2">+(D9*100)/$D$6</f>
        <v>4</v>
      </c>
      <c r="F9" s="15">
        <v>86</v>
      </c>
      <c r="G9" s="17">
        <f t="shared" ref="G9:G28" si="3">+(F9*100)/$F$6</f>
        <v>9.071729957805907</v>
      </c>
      <c r="H9" s="18">
        <v>28</v>
      </c>
      <c r="I9" s="19">
        <f t="shared" ref="I9:I29" si="4">+(H9*100)/$H$6</f>
        <v>7.0351758793969852</v>
      </c>
      <c r="J9" s="18">
        <v>21</v>
      </c>
      <c r="K9" s="19">
        <f t="shared" ref="K9:K27" si="5">+(J9*100)/$J$6</f>
        <v>5.9659090909090908</v>
      </c>
      <c r="L9" s="20"/>
    </row>
    <row r="10" spans="1:18" ht="15.95" customHeight="1" x14ac:dyDescent="0.2">
      <c r="A10" s="21" t="s">
        <v>6</v>
      </c>
      <c r="B10" s="15">
        <v>4</v>
      </c>
      <c r="C10" s="16">
        <f t="shared" si="1"/>
        <v>1.3201320132013201</v>
      </c>
      <c r="D10" s="15">
        <v>3</v>
      </c>
      <c r="E10" s="17">
        <f t="shared" si="2"/>
        <v>0.54545454545454541</v>
      </c>
      <c r="F10" s="15">
        <v>5</v>
      </c>
      <c r="G10" s="17">
        <f t="shared" si="3"/>
        <v>0.52742616033755274</v>
      </c>
      <c r="H10" s="18">
        <v>8</v>
      </c>
      <c r="I10" s="19">
        <f t="shared" si="4"/>
        <v>2.0100502512562812</v>
      </c>
      <c r="J10" s="18">
        <v>3</v>
      </c>
      <c r="K10" s="19">
        <f t="shared" si="5"/>
        <v>0.85227272727272729</v>
      </c>
      <c r="L10" s="22"/>
    </row>
    <row r="11" spans="1:18" ht="15.95" customHeight="1" x14ac:dyDescent="0.2">
      <c r="A11" s="14" t="s">
        <v>7</v>
      </c>
      <c r="B11" s="15"/>
      <c r="C11" s="54"/>
      <c r="D11" s="15"/>
      <c r="E11" s="54"/>
      <c r="F11" s="15"/>
      <c r="G11" s="54"/>
      <c r="H11" s="18"/>
      <c r="I11" s="54"/>
      <c r="J11" s="18"/>
      <c r="K11" s="60"/>
      <c r="L11" s="22"/>
    </row>
    <row r="12" spans="1:18" ht="15.95" customHeight="1" x14ac:dyDescent="0.2">
      <c r="A12" s="21" t="s">
        <v>8</v>
      </c>
      <c r="B12" s="15">
        <v>26</v>
      </c>
      <c r="C12" s="16">
        <f t="shared" si="1"/>
        <v>8.5808580858085808</v>
      </c>
      <c r="D12" s="15">
        <v>41</v>
      </c>
      <c r="E12" s="17">
        <f t="shared" si="2"/>
        <v>7.4545454545454541</v>
      </c>
      <c r="F12" s="15">
        <v>50</v>
      </c>
      <c r="G12" s="17">
        <f t="shared" si="3"/>
        <v>5.2742616033755274</v>
      </c>
      <c r="H12" s="18">
        <v>45</v>
      </c>
      <c r="I12" s="19">
        <f t="shared" si="4"/>
        <v>11.306532663316583</v>
      </c>
      <c r="J12" s="18">
        <v>24</v>
      </c>
      <c r="K12" s="19">
        <f t="shared" si="5"/>
        <v>6.8181818181818183</v>
      </c>
      <c r="L12" s="20"/>
    </row>
    <row r="13" spans="1:18" ht="15.95" customHeight="1" x14ac:dyDescent="0.2">
      <c r="A13" s="21" t="s">
        <v>9</v>
      </c>
      <c r="B13" s="15">
        <v>76</v>
      </c>
      <c r="C13" s="16">
        <f t="shared" si="1"/>
        <v>25.082508250825082</v>
      </c>
      <c r="D13" s="15">
        <v>105</v>
      </c>
      <c r="E13" s="17">
        <f t="shared" si="2"/>
        <v>19.09090909090909</v>
      </c>
      <c r="F13" s="15">
        <v>156</v>
      </c>
      <c r="G13" s="17">
        <f t="shared" si="3"/>
        <v>16.455696202531644</v>
      </c>
      <c r="H13" s="18">
        <v>90</v>
      </c>
      <c r="I13" s="19">
        <f t="shared" si="4"/>
        <v>22.613065326633166</v>
      </c>
      <c r="J13" s="18">
        <v>107</v>
      </c>
      <c r="K13" s="19">
        <f t="shared" si="5"/>
        <v>30.397727272727273</v>
      </c>
      <c r="L13" s="20"/>
    </row>
    <row r="14" spans="1:18" ht="15.95" customHeight="1" x14ac:dyDescent="0.2">
      <c r="A14" s="21" t="s">
        <v>10</v>
      </c>
      <c r="B14" s="15">
        <v>3</v>
      </c>
      <c r="C14" s="16">
        <f t="shared" si="1"/>
        <v>0.99009900990099009</v>
      </c>
      <c r="D14" s="15">
        <v>6</v>
      </c>
      <c r="E14" s="17">
        <f t="shared" si="2"/>
        <v>1.0909090909090908</v>
      </c>
      <c r="F14" s="15">
        <v>8</v>
      </c>
      <c r="G14" s="17">
        <f t="shared" si="3"/>
        <v>0.84388185654008441</v>
      </c>
      <c r="H14" s="18">
        <v>12</v>
      </c>
      <c r="I14" s="19">
        <f t="shared" si="4"/>
        <v>3.0150753768844223</v>
      </c>
      <c r="J14" s="18">
        <v>10</v>
      </c>
      <c r="K14" s="19">
        <f t="shared" si="5"/>
        <v>2.8409090909090908</v>
      </c>
      <c r="L14" s="20"/>
    </row>
    <row r="15" spans="1:18" ht="15.95" customHeight="1" x14ac:dyDescent="0.2">
      <c r="A15" s="21" t="s">
        <v>11</v>
      </c>
      <c r="B15" s="15">
        <v>11</v>
      </c>
      <c r="C15" s="16">
        <f t="shared" si="1"/>
        <v>3.6303630363036303</v>
      </c>
      <c r="D15" s="15">
        <v>26</v>
      </c>
      <c r="E15" s="17">
        <f t="shared" si="2"/>
        <v>4.7272727272727275</v>
      </c>
      <c r="F15" s="15">
        <v>21</v>
      </c>
      <c r="G15" s="17">
        <f t="shared" si="3"/>
        <v>2.2151898734177213</v>
      </c>
      <c r="H15" s="18">
        <v>9</v>
      </c>
      <c r="I15" s="19">
        <f t="shared" si="4"/>
        <v>2.2613065326633164</v>
      </c>
      <c r="J15" s="18">
        <v>8</v>
      </c>
      <c r="K15" s="19">
        <f t="shared" si="5"/>
        <v>2.2727272727272729</v>
      </c>
      <c r="L15" s="20"/>
      <c r="M15" s="23"/>
      <c r="R15" s="24"/>
    </row>
    <row r="16" spans="1:18" ht="15.95" customHeight="1" x14ac:dyDescent="0.2">
      <c r="A16" s="21" t="s">
        <v>12</v>
      </c>
      <c r="B16" s="15">
        <v>5</v>
      </c>
      <c r="C16" s="16">
        <f t="shared" si="1"/>
        <v>1.6501650165016502</v>
      </c>
      <c r="D16" s="15">
        <v>7</v>
      </c>
      <c r="E16" s="17">
        <f t="shared" si="2"/>
        <v>1.2727272727272727</v>
      </c>
      <c r="F16" s="15">
        <v>9</v>
      </c>
      <c r="G16" s="17">
        <f t="shared" si="3"/>
        <v>0.94936708860759489</v>
      </c>
      <c r="H16" s="18">
        <v>5</v>
      </c>
      <c r="I16" s="19">
        <f t="shared" si="4"/>
        <v>1.256281407035176</v>
      </c>
      <c r="J16" s="18">
        <v>6</v>
      </c>
      <c r="K16" s="19">
        <f t="shared" si="5"/>
        <v>1.7045454545454546</v>
      </c>
      <c r="L16" s="25"/>
      <c r="M16" s="23"/>
      <c r="R16" s="24"/>
    </row>
    <row r="17" spans="1:21" ht="15.95" customHeight="1" x14ac:dyDescent="0.2">
      <c r="A17" s="14" t="s">
        <v>13</v>
      </c>
      <c r="B17" s="15">
        <v>3</v>
      </c>
      <c r="C17" s="16">
        <f t="shared" si="1"/>
        <v>0.99009900990099009</v>
      </c>
      <c r="D17" s="15">
        <v>1</v>
      </c>
      <c r="E17" s="17">
        <f t="shared" si="2"/>
        <v>0.18181818181818182</v>
      </c>
      <c r="F17" s="26" t="s">
        <v>14</v>
      </c>
      <c r="G17" s="62" t="s">
        <v>14</v>
      </c>
      <c r="H17" s="18">
        <v>2</v>
      </c>
      <c r="I17" s="19">
        <f t="shared" si="4"/>
        <v>0.50251256281407031</v>
      </c>
      <c r="J17" s="18">
        <v>1</v>
      </c>
      <c r="K17" s="19">
        <f t="shared" si="5"/>
        <v>0.28409090909090912</v>
      </c>
      <c r="L17" s="19"/>
      <c r="M17" s="27"/>
      <c r="R17" s="24"/>
    </row>
    <row r="18" spans="1:21" ht="15.95" customHeight="1" x14ac:dyDescent="0.2">
      <c r="A18" s="21" t="s">
        <v>15</v>
      </c>
      <c r="B18" s="15">
        <v>5</v>
      </c>
      <c r="C18" s="16">
        <f t="shared" si="1"/>
        <v>1.6501650165016502</v>
      </c>
      <c r="D18" s="15">
        <v>7</v>
      </c>
      <c r="E18" s="17">
        <f t="shared" si="2"/>
        <v>1.2727272727272727</v>
      </c>
      <c r="F18" s="15">
        <v>10</v>
      </c>
      <c r="G18" s="17">
        <f t="shared" si="3"/>
        <v>1.0548523206751055</v>
      </c>
      <c r="H18" s="18">
        <v>8</v>
      </c>
      <c r="I18" s="19">
        <f t="shared" si="4"/>
        <v>2.0100502512562812</v>
      </c>
      <c r="J18" s="18">
        <v>4</v>
      </c>
      <c r="K18" s="19">
        <f t="shared" si="5"/>
        <v>1.1363636363636365</v>
      </c>
      <c r="L18" s="20"/>
    </row>
    <row r="19" spans="1:21" ht="15.95" customHeight="1" x14ac:dyDescent="0.2">
      <c r="A19" s="21" t="s">
        <v>16</v>
      </c>
      <c r="B19" s="15"/>
      <c r="C19" s="54"/>
      <c r="D19" s="15"/>
      <c r="E19" s="54"/>
      <c r="F19" s="15"/>
      <c r="G19" s="54"/>
      <c r="H19" s="18"/>
      <c r="I19" s="54"/>
      <c r="J19" s="18"/>
      <c r="K19" s="60"/>
      <c r="L19" s="20"/>
    </row>
    <row r="20" spans="1:21" ht="15.95" customHeight="1" x14ac:dyDescent="0.2">
      <c r="A20" s="21" t="s">
        <v>31</v>
      </c>
      <c r="B20" s="15">
        <v>28</v>
      </c>
      <c r="C20" s="16">
        <f t="shared" si="1"/>
        <v>9.2409240924092408</v>
      </c>
      <c r="D20" s="15">
        <v>23</v>
      </c>
      <c r="E20" s="17">
        <f t="shared" si="2"/>
        <v>4.1818181818181817</v>
      </c>
      <c r="F20" s="15">
        <v>18</v>
      </c>
      <c r="G20" s="17">
        <f t="shared" si="3"/>
        <v>1.8987341772151898</v>
      </c>
      <c r="H20" s="18">
        <v>12</v>
      </c>
      <c r="I20" s="19">
        <f t="shared" si="4"/>
        <v>3.0150753768844223</v>
      </c>
      <c r="J20" s="18">
        <v>11</v>
      </c>
      <c r="K20" s="19">
        <f t="shared" si="5"/>
        <v>3.125</v>
      </c>
      <c r="L20" s="20"/>
    </row>
    <row r="21" spans="1:21" ht="15.95" customHeight="1" x14ac:dyDescent="0.2">
      <c r="A21" s="21" t="s">
        <v>17</v>
      </c>
      <c r="B21" s="15">
        <v>4</v>
      </c>
      <c r="C21" s="16">
        <f t="shared" si="1"/>
        <v>1.3201320132013201</v>
      </c>
      <c r="D21" s="15">
        <v>3</v>
      </c>
      <c r="E21" s="17">
        <f t="shared" si="2"/>
        <v>0.54545454545454541</v>
      </c>
      <c r="F21" s="15">
        <v>5</v>
      </c>
      <c r="G21" s="17">
        <f t="shared" si="3"/>
        <v>0.52742616033755274</v>
      </c>
      <c r="H21" s="18">
        <v>2</v>
      </c>
      <c r="I21" s="19">
        <f t="shared" si="4"/>
        <v>0.50251256281407031</v>
      </c>
      <c r="J21" s="18">
        <v>4</v>
      </c>
      <c r="K21" s="19">
        <f t="shared" si="5"/>
        <v>1.1363636363636365</v>
      </c>
      <c r="L21" s="20"/>
    </row>
    <row r="22" spans="1:21" ht="15.95" customHeight="1" x14ac:dyDescent="0.2">
      <c r="A22" s="21" t="s">
        <v>18</v>
      </c>
      <c r="B22" s="15">
        <v>6</v>
      </c>
      <c r="C22" s="16">
        <f t="shared" si="1"/>
        <v>1.9801980198019802</v>
      </c>
      <c r="D22" s="15">
        <v>5</v>
      </c>
      <c r="E22" s="17">
        <f t="shared" si="2"/>
        <v>0.90909090909090906</v>
      </c>
      <c r="F22" s="15">
        <v>4</v>
      </c>
      <c r="G22" s="17">
        <f t="shared" si="3"/>
        <v>0.4219409282700422</v>
      </c>
      <c r="H22" s="18">
        <v>4</v>
      </c>
      <c r="I22" s="19">
        <f t="shared" si="4"/>
        <v>1.0050251256281406</v>
      </c>
      <c r="J22" s="18">
        <v>7</v>
      </c>
      <c r="K22" s="19">
        <f t="shared" si="5"/>
        <v>1.9886363636363635</v>
      </c>
      <c r="L22" s="20"/>
    </row>
    <row r="23" spans="1:21" ht="15.95" customHeight="1" x14ac:dyDescent="0.2">
      <c r="A23" s="21" t="s">
        <v>28</v>
      </c>
      <c r="B23" s="30" t="s">
        <v>14</v>
      </c>
      <c r="C23" s="30" t="s">
        <v>14</v>
      </c>
      <c r="D23" s="30" t="s">
        <v>14</v>
      </c>
      <c r="E23" s="30" t="s">
        <v>14</v>
      </c>
      <c r="F23" s="30" t="s">
        <v>14</v>
      </c>
      <c r="G23" s="30" t="s">
        <v>14</v>
      </c>
      <c r="H23" s="30" t="s">
        <v>14</v>
      </c>
      <c r="I23" s="30" t="s">
        <v>14</v>
      </c>
      <c r="J23" s="30">
        <v>22</v>
      </c>
      <c r="K23" s="61">
        <f t="shared" si="5"/>
        <v>6.25</v>
      </c>
      <c r="L23" s="20"/>
    </row>
    <row r="24" spans="1:21" ht="15.95" customHeight="1" x14ac:dyDescent="0.2">
      <c r="A24" s="14" t="s">
        <v>19</v>
      </c>
      <c r="B24" s="15">
        <v>12</v>
      </c>
      <c r="C24" s="16">
        <f t="shared" si="1"/>
        <v>3.9603960396039604</v>
      </c>
      <c r="D24" s="15">
        <v>104</v>
      </c>
      <c r="E24" s="17">
        <f t="shared" si="2"/>
        <v>18.90909090909091</v>
      </c>
      <c r="F24" s="15">
        <v>305</v>
      </c>
      <c r="G24" s="17">
        <f t="shared" si="3"/>
        <v>32.172995780590718</v>
      </c>
      <c r="H24" s="29" t="s">
        <v>14</v>
      </c>
      <c r="I24" s="55" t="s">
        <v>14</v>
      </c>
      <c r="J24" s="29">
        <v>1</v>
      </c>
      <c r="K24" s="55">
        <f t="shared" si="5"/>
        <v>0.28409090909090912</v>
      </c>
      <c r="L24" s="20"/>
    </row>
    <row r="25" spans="1:21" ht="15.95" customHeight="1" x14ac:dyDescent="0.2">
      <c r="A25" s="14" t="s">
        <v>20</v>
      </c>
      <c r="B25" s="15">
        <v>4</v>
      </c>
      <c r="C25" s="16">
        <f t="shared" si="1"/>
        <v>1.3201320132013201</v>
      </c>
      <c r="D25" s="15">
        <v>1</v>
      </c>
      <c r="E25" s="17">
        <f t="shared" si="2"/>
        <v>0.18181818181818182</v>
      </c>
      <c r="F25" s="15">
        <v>1</v>
      </c>
      <c r="G25" s="17">
        <f t="shared" si="3"/>
        <v>0.10548523206751055</v>
      </c>
      <c r="H25" s="18">
        <v>4</v>
      </c>
      <c r="I25" s="19">
        <f t="shared" si="4"/>
        <v>1.0050251256281406</v>
      </c>
      <c r="J25" s="18">
        <v>5</v>
      </c>
      <c r="K25" s="19">
        <f t="shared" si="5"/>
        <v>1.4204545454545454</v>
      </c>
      <c r="L25" s="20"/>
    </row>
    <row r="26" spans="1:21" ht="15.95" customHeight="1" x14ac:dyDescent="0.2">
      <c r="A26" s="14" t="s">
        <v>21</v>
      </c>
      <c r="B26" s="30" t="s">
        <v>14</v>
      </c>
      <c r="C26" s="54" t="s">
        <v>14</v>
      </c>
      <c r="D26" s="30">
        <v>9</v>
      </c>
      <c r="E26" s="17">
        <f t="shared" si="2"/>
        <v>1.6363636363636365</v>
      </c>
      <c r="F26" s="15">
        <v>4</v>
      </c>
      <c r="G26" s="17">
        <f t="shared" si="3"/>
        <v>0.4219409282700422</v>
      </c>
      <c r="H26" s="18">
        <v>2</v>
      </c>
      <c r="I26" s="19">
        <f t="shared" si="4"/>
        <v>0.50251256281407031</v>
      </c>
      <c r="J26" s="18">
        <v>1</v>
      </c>
      <c r="K26" s="19">
        <f t="shared" si="5"/>
        <v>0.28409090909090912</v>
      </c>
      <c r="L26" s="20"/>
    </row>
    <row r="27" spans="1:21" ht="15.95" customHeight="1" x14ac:dyDescent="0.2">
      <c r="A27" s="14" t="s">
        <v>27</v>
      </c>
      <c r="B27" s="15">
        <v>65</v>
      </c>
      <c r="C27" s="16">
        <f t="shared" si="1"/>
        <v>21.452145214521451</v>
      </c>
      <c r="D27" s="15">
        <v>123</v>
      </c>
      <c r="E27" s="17">
        <f t="shared" si="2"/>
        <v>22.363636363636363</v>
      </c>
      <c r="F27" s="15">
        <v>219</v>
      </c>
      <c r="G27" s="17">
        <f t="shared" si="3"/>
        <v>23.101265822784811</v>
      </c>
      <c r="H27" s="18">
        <v>133</v>
      </c>
      <c r="I27" s="19">
        <f t="shared" si="4"/>
        <v>33.417085427135682</v>
      </c>
      <c r="J27" s="18">
        <v>107</v>
      </c>
      <c r="K27" s="19">
        <f t="shared" si="5"/>
        <v>30.397727272727273</v>
      </c>
      <c r="L27" s="20"/>
    </row>
    <row r="28" spans="1:21" ht="15.95" customHeight="1" x14ac:dyDescent="0.2">
      <c r="A28" s="14" t="s">
        <v>22</v>
      </c>
      <c r="B28" s="15">
        <v>5</v>
      </c>
      <c r="C28" s="16">
        <f t="shared" si="1"/>
        <v>1.6501650165016502</v>
      </c>
      <c r="D28" s="30">
        <v>1</v>
      </c>
      <c r="E28" s="17">
        <f t="shared" si="2"/>
        <v>0.18181818181818182</v>
      </c>
      <c r="F28" s="30">
        <v>2</v>
      </c>
      <c r="G28" s="17">
        <f t="shared" si="3"/>
        <v>0.2109704641350211</v>
      </c>
      <c r="H28" s="18">
        <v>1</v>
      </c>
      <c r="I28" s="19">
        <f t="shared" si="4"/>
        <v>0.25125628140703515</v>
      </c>
      <c r="J28" s="59" t="s">
        <v>14</v>
      </c>
      <c r="K28" s="55" t="s">
        <v>14</v>
      </c>
      <c r="L28" s="20"/>
    </row>
    <row r="29" spans="1:21" ht="15.95" customHeight="1" x14ac:dyDescent="0.2">
      <c r="A29" s="14" t="s">
        <v>23</v>
      </c>
      <c r="B29" s="15">
        <v>27</v>
      </c>
      <c r="C29" s="16">
        <f t="shared" si="1"/>
        <v>8.9108910891089117</v>
      </c>
      <c r="D29" s="15">
        <v>51</v>
      </c>
      <c r="E29" s="17">
        <f t="shared" si="2"/>
        <v>9.2727272727272734</v>
      </c>
      <c r="F29" s="15">
        <v>31</v>
      </c>
      <c r="G29" s="17">
        <f>+(F29*100)/$H$6</f>
        <v>7.7889447236180906</v>
      </c>
      <c r="H29" s="18">
        <v>23</v>
      </c>
      <c r="I29" s="19">
        <f t="shared" si="4"/>
        <v>5.7788944723618094</v>
      </c>
      <c r="J29" s="59" t="s">
        <v>14</v>
      </c>
      <c r="K29" s="55" t="s">
        <v>14</v>
      </c>
      <c r="L29" s="20"/>
    </row>
    <row r="30" spans="1:21" ht="15" customHeight="1" x14ac:dyDescent="0.2">
      <c r="A30" s="31"/>
      <c r="B30" s="32"/>
      <c r="C30" s="32"/>
      <c r="D30" s="31"/>
      <c r="E30" s="33"/>
      <c r="F30" s="34"/>
      <c r="G30" s="35"/>
      <c r="H30" s="36"/>
      <c r="I30" s="4"/>
      <c r="J30" s="37"/>
      <c r="K30" s="38"/>
    </row>
    <row r="31" spans="1:21" ht="15" customHeight="1" x14ac:dyDescent="0.2">
      <c r="A31" s="23"/>
      <c r="B31" s="39"/>
      <c r="C31" s="39"/>
      <c r="D31" s="23"/>
      <c r="E31" s="19"/>
      <c r="F31" s="23"/>
      <c r="G31" s="40"/>
      <c r="H31" s="23"/>
      <c r="I31" s="40"/>
      <c r="J31" s="39"/>
      <c r="K31" s="25"/>
    </row>
    <row r="32" spans="1:21" ht="15" customHeight="1" x14ac:dyDescent="0.2">
      <c r="A32" s="41" t="s">
        <v>24</v>
      </c>
      <c r="B32" s="39"/>
      <c r="C32" s="39"/>
      <c r="D32" s="39"/>
      <c r="E32" s="39"/>
      <c r="F32" s="23"/>
      <c r="G32" s="19"/>
      <c r="H32" s="23"/>
      <c r="I32" s="40"/>
      <c r="J32" s="39"/>
      <c r="Q32" s="1"/>
      <c r="R32" s="1"/>
      <c r="S32" s="1"/>
      <c r="T32" s="1"/>
      <c r="U32" s="42"/>
    </row>
    <row r="33" spans="1:23" ht="15" customHeight="1" x14ac:dyDescent="0.2">
      <c r="A33" s="43" t="s">
        <v>30</v>
      </c>
      <c r="B33" s="39"/>
      <c r="C33" s="39"/>
      <c r="D33" s="39"/>
      <c r="E33" s="39"/>
      <c r="F33" s="23"/>
      <c r="G33" s="19"/>
      <c r="H33" s="23"/>
      <c r="I33" s="40"/>
      <c r="J33" s="39"/>
      <c r="Q33" s="1"/>
      <c r="R33" s="1"/>
      <c r="S33" s="1"/>
      <c r="T33" s="1"/>
      <c r="U33" s="42"/>
    </row>
    <row r="34" spans="1:23" x14ac:dyDescent="0.2">
      <c r="A34" s="23"/>
      <c r="B34" s="39"/>
      <c r="C34" s="39"/>
      <c r="D34" s="39"/>
      <c r="E34" s="39"/>
      <c r="F34" s="23"/>
      <c r="G34" s="19"/>
      <c r="H34" s="23"/>
      <c r="I34" s="40"/>
      <c r="Q34" s="1"/>
      <c r="R34" s="1"/>
      <c r="S34" s="1"/>
      <c r="T34" s="1"/>
      <c r="U34" s="42"/>
    </row>
    <row r="35" spans="1:23" x14ac:dyDescent="0.2">
      <c r="A35" s="1"/>
      <c r="B35" s="42"/>
      <c r="C35" s="42"/>
      <c r="D35" s="42"/>
      <c r="E35" s="42"/>
      <c r="F35" s="1"/>
      <c r="G35" s="44"/>
      <c r="H35" s="1"/>
      <c r="I35" s="45"/>
      <c r="Q35" s="1"/>
      <c r="R35" s="1"/>
      <c r="S35" s="1"/>
      <c r="T35" s="19"/>
      <c r="U35" s="1"/>
      <c r="V35" s="2"/>
      <c r="W35" s="2"/>
    </row>
    <row r="36" spans="1:23" x14ac:dyDescent="0.2">
      <c r="A36" s="42"/>
      <c r="B36" s="42"/>
      <c r="C36" s="42"/>
      <c r="D36" s="42"/>
      <c r="E36" s="42"/>
      <c r="F36" s="1"/>
      <c r="G36" s="44"/>
      <c r="H36" s="1"/>
      <c r="I36" s="44"/>
      <c r="J36" s="1"/>
      <c r="Q36" s="1"/>
      <c r="R36" s="1"/>
      <c r="S36" s="1"/>
      <c r="T36" s="1"/>
      <c r="U36" s="1"/>
      <c r="V36" s="2"/>
      <c r="W36" s="2"/>
    </row>
    <row r="37" spans="1:23" x14ac:dyDescent="0.2">
      <c r="A37" s="42"/>
      <c r="B37" s="42"/>
      <c r="C37" s="46"/>
      <c r="D37" s="46"/>
      <c r="E37" s="46"/>
      <c r="F37" s="47"/>
      <c r="G37" s="44"/>
      <c r="H37" s="1"/>
      <c r="I37" s="44"/>
      <c r="J37" s="1"/>
      <c r="Q37" s="1"/>
      <c r="R37" s="1"/>
      <c r="S37" s="1"/>
      <c r="T37" s="1"/>
      <c r="U37" s="42"/>
    </row>
    <row r="38" spans="1:23" x14ac:dyDescent="0.2">
      <c r="A38" s="23"/>
      <c r="B38" s="39"/>
      <c r="C38" s="46"/>
      <c r="D38" s="46"/>
      <c r="E38" s="46"/>
      <c r="F38" s="47"/>
      <c r="G38" s="44"/>
      <c r="H38" s="1"/>
      <c r="I38" s="44"/>
      <c r="J38" s="1"/>
      <c r="Q38" s="1"/>
      <c r="R38" s="1"/>
      <c r="S38" s="1"/>
      <c r="T38" s="1"/>
      <c r="U38" s="42"/>
    </row>
    <row r="39" spans="1:23" x14ac:dyDescent="0.2">
      <c r="A39" s="42"/>
      <c r="B39" s="39"/>
      <c r="C39" s="46"/>
      <c r="D39" s="46"/>
      <c r="E39" s="46"/>
      <c r="F39" s="47"/>
      <c r="G39" s="44"/>
      <c r="H39" s="1"/>
      <c r="I39" s="44"/>
      <c r="J39" s="44"/>
      <c r="Q39" s="1"/>
      <c r="R39" s="1"/>
      <c r="S39" s="1"/>
      <c r="T39" s="1"/>
      <c r="U39" s="42"/>
    </row>
    <row r="40" spans="1:23" x14ac:dyDescent="0.2">
      <c r="A40" s="42"/>
      <c r="B40"/>
      <c r="C40"/>
      <c r="D40">
        <f>SUM(D42:D61)</f>
        <v>352</v>
      </c>
      <c r="E40"/>
      <c r="F40"/>
      <c r="G40" s="44"/>
      <c r="H40" s="1"/>
      <c r="I40" s="44"/>
      <c r="J40" s="44"/>
      <c r="Q40" s="1"/>
      <c r="R40" s="1"/>
      <c r="S40" s="1"/>
      <c r="T40" s="1"/>
      <c r="U40" s="42"/>
    </row>
    <row r="41" spans="1:23" x14ac:dyDescent="0.2">
      <c r="A41" s="42"/>
      <c r="B41"/>
      <c r="C41" s="48"/>
      <c r="D41" s="48">
        <f>SUM(D42:D61)</f>
        <v>352</v>
      </c>
      <c r="E41" s="49">
        <f>SUM(E42:E61)</f>
        <v>100</v>
      </c>
      <c r="F41"/>
      <c r="G41" s="44"/>
      <c r="H41" s="1"/>
      <c r="I41" s="44"/>
      <c r="J41" s="44"/>
      <c r="Q41" s="1"/>
      <c r="R41" s="1"/>
      <c r="S41" s="1"/>
      <c r="T41" s="1"/>
      <c r="U41" s="42"/>
    </row>
    <row r="42" spans="1:23" ht="12.75" customHeight="1" x14ac:dyDescent="0.2">
      <c r="A42" s="42"/>
      <c r="B42"/>
      <c r="C42" s="56" t="s">
        <v>4</v>
      </c>
      <c r="D42" s="56">
        <v>10</v>
      </c>
      <c r="E42" s="49">
        <f>+(D42*100)/$D$41</f>
        <v>2.8409090909090908</v>
      </c>
      <c r="F42"/>
      <c r="G42" s="44"/>
      <c r="H42" s="1"/>
      <c r="I42" s="44"/>
      <c r="J42" s="44"/>
      <c r="Q42" s="1"/>
      <c r="R42" s="1"/>
      <c r="S42" s="1"/>
      <c r="T42" s="1"/>
      <c r="U42" s="42"/>
    </row>
    <row r="43" spans="1:23" ht="12.75" customHeight="1" x14ac:dyDescent="0.2">
      <c r="A43" s="42"/>
      <c r="B43"/>
      <c r="C43" s="56" t="s">
        <v>5</v>
      </c>
      <c r="D43" s="56">
        <v>21</v>
      </c>
      <c r="E43" s="49">
        <f t="shared" ref="E43:E61" si="6">+(D43*100)/$D$41</f>
        <v>5.9659090909090908</v>
      </c>
      <c r="F43"/>
      <c r="G43" s="44"/>
      <c r="H43" s="1"/>
      <c r="I43" s="44"/>
      <c r="J43" s="44"/>
      <c r="Q43" s="1"/>
      <c r="R43" s="1"/>
      <c r="S43" s="1"/>
      <c r="T43" s="1"/>
      <c r="U43" s="42"/>
    </row>
    <row r="44" spans="1:23" ht="12.75" customHeight="1" x14ac:dyDescent="0.2">
      <c r="A44"/>
      <c r="B44"/>
      <c r="C44" s="56" t="s">
        <v>6</v>
      </c>
      <c r="D44" s="56">
        <v>3</v>
      </c>
      <c r="E44" s="49">
        <f t="shared" si="6"/>
        <v>0.85227272727272729</v>
      </c>
      <c r="F44"/>
      <c r="G44" s="44"/>
      <c r="H44" s="1"/>
      <c r="I44" s="44"/>
      <c r="J44" s="44"/>
      <c r="Q44" s="1"/>
      <c r="R44" s="1"/>
      <c r="S44" s="1"/>
      <c r="T44" s="1"/>
      <c r="U44" s="42"/>
    </row>
    <row r="45" spans="1:23" ht="12.75" customHeight="1" x14ac:dyDescent="0.2">
      <c r="A45"/>
      <c r="B45"/>
      <c r="C45" s="56" t="s">
        <v>25</v>
      </c>
      <c r="D45" s="56">
        <v>24</v>
      </c>
      <c r="E45" s="49">
        <f t="shared" si="6"/>
        <v>6.8181818181818183</v>
      </c>
      <c r="F45"/>
      <c r="G45" s="44"/>
      <c r="H45" s="1"/>
      <c r="I45" s="44"/>
      <c r="J45" s="50"/>
      <c r="Q45" s="1"/>
      <c r="R45" s="1"/>
      <c r="S45" s="1"/>
      <c r="T45" s="1"/>
      <c r="U45" s="42"/>
    </row>
    <row r="46" spans="1:23" ht="12.75" customHeight="1" x14ac:dyDescent="0.2">
      <c r="A46"/>
      <c r="B46"/>
      <c r="C46" s="56" t="s">
        <v>9</v>
      </c>
      <c r="D46" s="56">
        <v>107</v>
      </c>
      <c r="E46" s="49">
        <f t="shared" si="6"/>
        <v>30.397727272727273</v>
      </c>
      <c r="F46"/>
      <c r="G46" s="44"/>
      <c r="H46" s="1"/>
      <c r="I46" s="44"/>
      <c r="J46" s="44"/>
      <c r="Q46" s="1"/>
      <c r="R46" s="1"/>
      <c r="S46" s="1"/>
      <c r="T46" s="1"/>
      <c r="U46" s="42"/>
    </row>
    <row r="47" spans="1:23" ht="12.75" customHeight="1" x14ac:dyDescent="0.2">
      <c r="A47"/>
      <c r="B47"/>
      <c r="C47" s="56" t="s">
        <v>10</v>
      </c>
      <c r="D47" s="56">
        <v>10</v>
      </c>
      <c r="E47" s="49">
        <f t="shared" si="6"/>
        <v>2.8409090909090908</v>
      </c>
      <c r="F47"/>
      <c r="G47" s="44"/>
      <c r="H47" s="1"/>
      <c r="I47" s="44"/>
      <c r="J47" s="44"/>
      <c r="Q47" s="1"/>
      <c r="R47" s="1"/>
      <c r="S47" s="1"/>
      <c r="T47" s="1"/>
      <c r="U47" s="42"/>
    </row>
    <row r="48" spans="1:23" ht="12.75" customHeight="1" x14ac:dyDescent="0.2">
      <c r="A48"/>
      <c r="B48"/>
      <c r="C48" s="56" t="s">
        <v>11</v>
      </c>
      <c r="D48" s="56">
        <v>8</v>
      </c>
      <c r="E48" s="49">
        <f t="shared" si="6"/>
        <v>2.2727272727272729</v>
      </c>
      <c r="F48"/>
      <c r="G48" s="44"/>
      <c r="H48" s="1"/>
      <c r="I48" s="44"/>
      <c r="J48" s="44"/>
      <c r="Q48" s="1"/>
      <c r="R48" s="1"/>
      <c r="S48" s="1"/>
      <c r="T48" s="1"/>
      <c r="U48" s="42"/>
    </row>
    <row r="49" spans="1:21" ht="12.75" customHeight="1" x14ac:dyDescent="0.2">
      <c r="A49"/>
      <c r="B49"/>
      <c r="C49" s="56" t="s">
        <v>12</v>
      </c>
      <c r="D49" s="56">
        <v>6</v>
      </c>
      <c r="E49" s="49">
        <f t="shared" si="6"/>
        <v>1.7045454545454546</v>
      </c>
      <c r="F49"/>
      <c r="G49" s="44"/>
      <c r="H49" s="1"/>
      <c r="I49" s="44"/>
      <c r="J49" s="44"/>
      <c r="Q49" s="1"/>
      <c r="R49" s="1"/>
      <c r="S49" s="1"/>
      <c r="T49" s="1"/>
      <c r="U49" s="42"/>
    </row>
    <row r="50" spans="1:21" ht="12.75" customHeight="1" x14ac:dyDescent="0.2">
      <c r="A50"/>
      <c r="B50"/>
      <c r="C50" s="56" t="s">
        <v>13</v>
      </c>
      <c r="D50" s="56">
        <v>1</v>
      </c>
      <c r="E50" s="49">
        <f t="shared" si="6"/>
        <v>0.28409090909090912</v>
      </c>
      <c r="F50"/>
      <c r="G50" s="44"/>
      <c r="H50" s="1"/>
      <c r="I50" s="44"/>
      <c r="J50" s="44"/>
      <c r="Q50" s="1"/>
      <c r="R50" s="1"/>
      <c r="S50" s="1"/>
      <c r="T50" s="1"/>
      <c r="U50" s="42"/>
    </row>
    <row r="51" spans="1:21" ht="12.75" customHeight="1" x14ac:dyDescent="0.2">
      <c r="A51"/>
      <c r="B51"/>
      <c r="C51" s="56" t="s">
        <v>15</v>
      </c>
      <c r="D51" s="56">
        <v>4</v>
      </c>
      <c r="E51" s="49">
        <f t="shared" si="6"/>
        <v>1.1363636363636365</v>
      </c>
      <c r="F51"/>
      <c r="G51" s="44"/>
      <c r="H51" s="1"/>
      <c r="I51" s="44"/>
      <c r="J51" s="44"/>
      <c r="Q51" s="1"/>
      <c r="R51" s="1"/>
      <c r="S51" s="1"/>
      <c r="T51" s="1"/>
      <c r="U51" s="42"/>
    </row>
    <row r="52" spans="1:21" ht="12.75" customHeight="1" x14ac:dyDescent="0.2">
      <c r="A52"/>
      <c r="B52"/>
      <c r="C52" s="56" t="s">
        <v>26</v>
      </c>
      <c r="D52" s="56">
        <v>11</v>
      </c>
      <c r="E52" s="49">
        <f t="shared" si="6"/>
        <v>3.125</v>
      </c>
      <c r="F52"/>
      <c r="G52" s="44"/>
      <c r="H52" s="1"/>
      <c r="I52" s="44"/>
      <c r="J52" s="44"/>
      <c r="Q52" s="1"/>
      <c r="R52" s="1"/>
      <c r="S52" s="1"/>
      <c r="T52" s="1"/>
      <c r="U52" s="42"/>
    </row>
    <row r="53" spans="1:21" ht="12.75" customHeight="1" x14ac:dyDescent="0.2">
      <c r="A53"/>
      <c r="B53"/>
      <c r="C53" s="56" t="s">
        <v>17</v>
      </c>
      <c r="D53" s="56">
        <v>4</v>
      </c>
      <c r="E53" s="49">
        <f t="shared" si="6"/>
        <v>1.1363636363636365</v>
      </c>
      <c r="F53"/>
      <c r="G53" s="44"/>
      <c r="H53" s="1"/>
      <c r="I53" s="44"/>
      <c r="J53" s="44"/>
      <c r="Q53" s="1"/>
      <c r="R53" s="1"/>
      <c r="S53" s="1"/>
      <c r="T53" s="1"/>
      <c r="U53" s="42"/>
    </row>
    <row r="54" spans="1:21" ht="12.75" customHeight="1" x14ac:dyDescent="0.2">
      <c r="A54"/>
      <c r="B54"/>
      <c r="C54" s="56" t="s">
        <v>18</v>
      </c>
      <c r="D54" s="56">
        <v>7</v>
      </c>
      <c r="E54" s="49">
        <f t="shared" si="6"/>
        <v>1.9886363636363635</v>
      </c>
      <c r="F54"/>
      <c r="G54" s="44"/>
      <c r="H54" s="1"/>
      <c r="I54" s="44"/>
      <c r="J54" s="44"/>
      <c r="Q54" s="1"/>
      <c r="R54" s="1"/>
      <c r="S54" s="1"/>
      <c r="T54" s="1"/>
      <c r="U54" s="42"/>
    </row>
    <row r="55" spans="1:21" ht="12.75" customHeight="1" x14ac:dyDescent="0.2">
      <c r="A55"/>
      <c r="B55"/>
      <c r="C55" s="21" t="s">
        <v>28</v>
      </c>
      <c r="D55" s="56">
        <v>22</v>
      </c>
      <c r="E55" s="49">
        <f t="shared" si="6"/>
        <v>6.25</v>
      </c>
      <c r="F55"/>
      <c r="G55" s="44"/>
      <c r="H55" s="1"/>
      <c r="I55" s="44"/>
      <c r="J55" s="44"/>
      <c r="Q55" s="1"/>
      <c r="R55" s="1"/>
      <c r="S55" s="1"/>
      <c r="T55" s="1"/>
      <c r="U55" s="42"/>
    </row>
    <row r="56" spans="1:21" ht="12.75" customHeight="1" x14ac:dyDescent="0.2">
      <c r="A56"/>
      <c r="B56"/>
      <c r="C56" s="14" t="s">
        <v>19</v>
      </c>
      <c r="D56" s="58">
        <v>1</v>
      </c>
      <c r="E56" s="49">
        <f t="shared" si="6"/>
        <v>0.28409090909090912</v>
      </c>
      <c r="F56"/>
      <c r="G56" s="44"/>
      <c r="H56" s="1"/>
      <c r="I56" s="44"/>
      <c r="J56" s="44"/>
      <c r="Q56" s="1"/>
      <c r="R56" s="1"/>
      <c r="S56" s="1"/>
      <c r="T56" s="1"/>
      <c r="U56" s="42"/>
    </row>
    <row r="57" spans="1:21" ht="12.75" customHeight="1" x14ac:dyDescent="0.2">
      <c r="A57"/>
      <c r="B57"/>
      <c r="C57" s="56" t="s">
        <v>20</v>
      </c>
      <c r="D57" s="56">
        <v>5</v>
      </c>
      <c r="E57" s="49">
        <f t="shared" si="6"/>
        <v>1.4204545454545454</v>
      </c>
      <c r="F57"/>
      <c r="G57" s="44"/>
      <c r="H57" s="1"/>
      <c r="I57" s="44"/>
      <c r="J57" s="44"/>
      <c r="Q57" s="1"/>
      <c r="R57" s="1"/>
      <c r="S57" s="1"/>
      <c r="T57" s="1"/>
      <c r="U57" s="42"/>
    </row>
    <row r="58" spans="1:21" ht="12.75" customHeight="1" x14ac:dyDescent="0.2">
      <c r="A58"/>
      <c r="B58"/>
      <c r="C58" s="56" t="s">
        <v>21</v>
      </c>
      <c r="D58" s="56">
        <v>1</v>
      </c>
      <c r="E58" s="49">
        <f t="shared" si="6"/>
        <v>0.28409090909090912</v>
      </c>
      <c r="F58"/>
      <c r="G58" s="44"/>
      <c r="H58" s="1"/>
      <c r="I58" s="44"/>
      <c r="J58" s="44"/>
      <c r="Q58" s="1"/>
      <c r="R58" s="1"/>
      <c r="S58" s="1"/>
      <c r="T58" s="1"/>
      <c r="U58" s="42"/>
    </row>
    <row r="59" spans="1:21" ht="12.75" customHeight="1" x14ac:dyDescent="0.2">
      <c r="A59"/>
      <c r="B59"/>
      <c r="C59" s="56" t="s">
        <v>27</v>
      </c>
      <c r="D59" s="56">
        <v>107</v>
      </c>
      <c r="E59" s="49">
        <f t="shared" si="6"/>
        <v>30.397727272727273</v>
      </c>
      <c r="F59"/>
      <c r="G59" s="44"/>
      <c r="H59" s="1"/>
      <c r="I59" s="44"/>
      <c r="J59" s="50"/>
      <c r="Q59" s="1"/>
      <c r="R59" s="1"/>
      <c r="S59" s="1"/>
      <c r="T59" s="1"/>
      <c r="U59" s="42"/>
    </row>
    <row r="60" spans="1:21" ht="12.75" customHeight="1" x14ac:dyDescent="0.2">
      <c r="A60"/>
      <c r="B60"/>
      <c r="C60" s="56"/>
      <c r="D60" s="56"/>
      <c r="E60" s="49">
        <f t="shared" si="6"/>
        <v>0</v>
      </c>
      <c r="F60"/>
      <c r="G60" s="44"/>
      <c r="H60" s="1"/>
      <c r="I60" s="44"/>
      <c r="J60" s="1"/>
      <c r="Q60" s="1"/>
      <c r="R60" s="1"/>
      <c r="S60" s="1"/>
      <c r="T60" s="1"/>
      <c r="U60" s="42"/>
    </row>
    <row r="61" spans="1:21" ht="12.75" customHeight="1" x14ac:dyDescent="0.2">
      <c r="A61"/>
      <c r="B61"/>
      <c r="C61" s="56"/>
      <c r="D61" s="56"/>
      <c r="E61" s="49">
        <f t="shared" si="6"/>
        <v>0</v>
      </c>
      <c r="F61"/>
      <c r="G61" s="44"/>
      <c r="H61" s="1"/>
      <c r="I61" s="45"/>
      <c r="Q61" s="1"/>
      <c r="R61" s="1"/>
      <c r="S61" s="1"/>
      <c r="T61" s="1"/>
      <c r="U61" s="42"/>
    </row>
    <row r="62" spans="1:21" x14ac:dyDescent="0.2">
      <c r="A62"/>
      <c r="B62"/>
      <c r="C62" s="56"/>
      <c r="D62" s="56"/>
      <c r="E62"/>
      <c r="F62"/>
      <c r="G62" s="44"/>
      <c r="H62" s="1"/>
      <c r="I62" s="45"/>
      <c r="Q62" s="1"/>
      <c r="R62" s="1"/>
      <c r="S62" s="1"/>
      <c r="T62" s="1"/>
      <c r="U62" s="42"/>
    </row>
    <row r="63" spans="1:21" x14ac:dyDescent="0.2">
      <c r="A63"/>
      <c r="B63"/>
      <c r="C63" s="39"/>
      <c r="D63" s="39"/>
      <c r="E63" s="39"/>
      <c r="F63" s="47"/>
      <c r="G63" s="44"/>
      <c r="H63" s="1"/>
      <c r="I63" s="45"/>
      <c r="Q63" s="1"/>
      <c r="R63" s="1"/>
      <c r="S63" s="1"/>
      <c r="T63" s="1"/>
      <c r="U63" s="42"/>
    </row>
    <row r="64" spans="1:21" x14ac:dyDescent="0.2">
      <c r="A64" s="1"/>
      <c r="B64" s="42"/>
      <c r="C64" s="39"/>
      <c r="D64" s="39"/>
      <c r="E64" s="39"/>
      <c r="F64" s="47"/>
      <c r="G64" s="44"/>
      <c r="H64" s="1"/>
      <c r="I64" s="45"/>
      <c r="Q64" s="1"/>
      <c r="R64" s="1"/>
      <c r="S64" s="1"/>
      <c r="T64" s="1"/>
      <c r="U64" s="42"/>
    </row>
    <row r="65" spans="1:21" x14ac:dyDescent="0.2">
      <c r="A65" s="1"/>
      <c r="B65" s="42"/>
      <c r="C65" s="39"/>
      <c r="D65" s="39"/>
      <c r="E65" s="39"/>
      <c r="F65" s="47"/>
      <c r="G65" s="44"/>
      <c r="H65" s="1"/>
      <c r="I65" s="45"/>
      <c r="Q65" s="1"/>
      <c r="R65" s="1"/>
      <c r="S65" s="1"/>
      <c r="T65" s="1"/>
      <c r="U65" s="42"/>
    </row>
    <row r="66" spans="1:21" x14ac:dyDescent="0.2">
      <c r="A66" s="42"/>
      <c r="B66" s="42"/>
      <c r="C66" s="39"/>
      <c r="D66" s="39"/>
      <c r="E66" s="39"/>
      <c r="F66" s="1"/>
      <c r="G66" s="44"/>
      <c r="H66" s="1"/>
      <c r="I66" s="45"/>
      <c r="Q66" s="1"/>
      <c r="R66" s="1"/>
      <c r="S66" s="1"/>
      <c r="T66" s="1"/>
      <c r="U66" s="42"/>
    </row>
    <row r="67" spans="1:21" x14ac:dyDescent="0.2">
      <c r="A67" s="42"/>
      <c r="B67" s="42"/>
      <c r="C67" s="39"/>
      <c r="D67" s="39"/>
      <c r="E67" s="39"/>
      <c r="F67" s="1"/>
      <c r="G67" s="44"/>
      <c r="H67" s="1"/>
      <c r="I67" s="45"/>
      <c r="Q67" s="1"/>
      <c r="R67" s="1"/>
      <c r="S67" s="1"/>
      <c r="T67" s="1"/>
      <c r="U67" s="42"/>
    </row>
    <row r="68" spans="1:21" x14ac:dyDescent="0.2">
      <c r="A68" s="42"/>
      <c r="B68" s="42"/>
      <c r="C68" s="39"/>
      <c r="D68" s="39"/>
      <c r="E68" s="39"/>
      <c r="F68" s="1"/>
      <c r="G68" s="44"/>
      <c r="H68" s="1"/>
      <c r="I68" s="45"/>
      <c r="Q68" s="1"/>
      <c r="R68" s="1"/>
      <c r="S68" s="1"/>
      <c r="T68" s="1"/>
      <c r="U68" s="42"/>
    </row>
    <row r="69" spans="1:21" x14ac:dyDescent="0.2">
      <c r="A69" s="42"/>
      <c r="B69" s="42"/>
      <c r="C69" s="39"/>
      <c r="D69" s="39"/>
      <c r="E69" s="39"/>
      <c r="F69" s="1"/>
      <c r="G69" s="44"/>
      <c r="H69" s="1"/>
      <c r="I69" s="45"/>
      <c r="Q69" s="1"/>
      <c r="R69" s="1"/>
      <c r="S69" s="1"/>
      <c r="T69" s="1"/>
      <c r="U69" s="42"/>
    </row>
    <row r="70" spans="1:21" x14ac:dyDescent="0.2">
      <c r="A70" s="42"/>
      <c r="B70" s="42"/>
      <c r="C70" s="39"/>
      <c r="D70" s="39"/>
      <c r="E70" s="39"/>
      <c r="F70" s="1"/>
      <c r="G70" s="44"/>
      <c r="H70" s="1"/>
      <c r="I70" s="45"/>
      <c r="Q70" s="1"/>
      <c r="R70" s="1"/>
      <c r="S70" s="1"/>
      <c r="T70" s="1"/>
      <c r="U70" s="42"/>
    </row>
    <row r="71" spans="1:21" x14ac:dyDescent="0.2">
      <c r="A71" s="42"/>
      <c r="B71" s="42"/>
      <c r="C71" s="39"/>
      <c r="D71" s="39"/>
      <c r="E71" s="39"/>
      <c r="F71" s="1"/>
      <c r="G71" s="44"/>
      <c r="H71" s="1"/>
      <c r="I71" s="45"/>
      <c r="Q71" s="1"/>
      <c r="R71" s="1"/>
      <c r="S71" s="1"/>
      <c r="T71" s="1"/>
      <c r="U71" s="42"/>
    </row>
    <row r="72" spans="1:21" x14ac:dyDescent="0.2">
      <c r="A72" s="42"/>
      <c r="B72" s="42"/>
      <c r="C72" s="39"/>
      <c r="D72" s="39"/>
      <c r="E72" s="39"/>
      <c r="F72" s="1"/>
      <c r="G72" s="44"/>
      <c r="H72" s="1"/>
      <c r="I72" s="45"/>
      <c r="Q72" s="1"/>
      <c r="R72" s="1"/>
      <c r="S72" s="1"/>
      <c r="T72" s="1"/>
      <c r="U72" s="42"/>
    </row>
    <row r="73" spans="1:21" x14ac:dyDescent="0.2">
      <c r="A73" s="42"/>
      <c r="B73" s="42"/>
      <c r="C73" s="39"/>
      <c r="D73" s="39"/>
      <c r="E73" s="39"/>
      <c r="F73" s="1"/>
      <c r="G73" s="44"/>
      <c r="H73" s="1"/>
      <c r="I73" s="45"/>
      <c r="Q73" s="1"/>
      <c r="R73" s="1"/>
      <c r="S73" s="1"/>
      <c r="T73" s="1"/>
      <c r="U73" s="42"/>
    </row>
    <row r="74" spans="1:21" x14ac:dyDescent="0.2">
      <c r="A74" s="42"/>
      <c r="B74" s="42"/>
      <c r="C74" s="39"/>
      <c r="D74" s="39"/>
      <c r="E74" s="39"/>
      <c r="F74" s="1"/>
      <c r="G74" s="44"/>
      <c r="H74" s="1"/>
      <c r="I74" s="45"/>
      <c r="Q74" s="1"/>
      <c r="R74" s="1"/>
      <c r="S74" s="1"/>
      <c r="T74" s="1"/>
      <c r="U74" s="42"/>
    </row>
    <row r="75" spans="1:21" x14ac:dyDescent="0.2">
      <c r="A75" s="1"/>
      <c r="B75" s="42"/>
      <c r="C75" s="39"/>
      <c r="D75" s="39"/>
      <c r="E75" s="39"/>
      <c r="F75" s="1"/>
      <c r="G75" s="44"/>
      <c r="H75" s="1"/>
      <c r="I75" s="45"/>
      <c r="Q75" s="1"/>
      <c r="R75" s="1"/>
      <c r="S75" s="1"/>
      <c r="T75" s="1"/>
      <c r="U75" s="42"/>
    </row>
    <row r="76" spans="1:21" x14ac:dyDescent="0.2">
      <c r="A76" s="1"/>
      <c r="B76" s="42"/>
      <c r="C76" s="39"/>
      <c r="D76" s="39"/>
      <c r="E76" s="39"/>
      <c r="F76" s="1"/>
      <c r="G76" s="44"/>
      <c r="H76" s="1"/>
      <c r="I76" s="45"/>
      <c r="Q76" s="1"/>
      <c r="R76" s="1"/>
      <c r="S76" s="1"/>
      <c r="T76" s="1"/>
      <c r="U76" s="42"/>
    </row>
    <row r="77" spans="1:21" x14ac:dyDescent="0.2">
      <c r="A77" s="1"/>
      <c r="B77" s="42"/>
      <c r="C77" s="39"/>
      <c r="D77" s="39"/>
      <c r="E77" s="39"/>
      <c r="F77" s="1"/>
      <c r="G77" s="44"/>
      <c r="H77" s="1"/>
      <c r="I77" s="45"/>
      <c r="Q77" s="1"/>
      <c r="R77" s="1"/>
      <c r="S77" s="1"/>
      <c r="T77" s="1"/>
      <c r="U77" s="42"/>
    </row>
    <row r="78" spans="1:21" x14ac:dyDescent="0.2">
      <c r="A78" s="1"/>
      <c r="B78" s="42"/>
      <c r="C78" s="39"/>
      <c r="D78" s="39"/>
      <c r="E78" s="39"/>
      <c r="F78" s="1"/>
      <c r="G78" s="44"/>
      <c r="H78" s="1"/>
      <c r="I78" s="45"/>
      <c r="Q78" s="1"/>
      <c r="R78" s="1"/>
      <c r="S78" s="1"/>
      <c r="T78" s="1"/>
      <c r="U78" s="42"/>
    </row>
    <row r="79" spans="1:21" x14ac:dyDescent="0.2">
      <c r="A79" s="42"/>
      <c r="B79" s="42"/>
      <c r="C79" s="39"/>
      <c r="D79" s="39"/>
      <c r="E79" s="39"/>
      <c r="F79" s="1"/>
      <c r="G79" s="44"/>
      <c r="H79" s="1"/>
      <c r="I79" s="45"/>
      <c r="Q79" s="1"/>
      <c r="R79" s="1"/>
      <c r="S79" s="1"/>
      <c r="T79" s="1"/>
      <c r="U79" s="42"/>
    </row>
    <row r="80" spans="1:21" x14ac:dyDescent="0.2">
      <c r="A80" s="42"/>
      <c r="B80" s="42"/>
      <c r="C80" s="39"/>
      <c r="D80" s="39"/>
      <c r="E80" s="39"/>
      <c r="F80" s="1"/>
      <c r="G80" s="44"/>
      <c r="H80" s="1"/>
      <c r="I80" s="45"/>
      <c r="Q80" s="1"/>
      <c r="R80" s="1"/>
      <c r="S80" s="1"/>
      <c r="T80" s="1"/>
      <c r="U80" s="42"/>
    </row>
    <row r="81" spans="1:21" x14ac:dyDescent="0.2">
      <c r="A81" s="42"/>
      <c r="B81" s="42"/>
      <c r="C81" s="39"/>
      <c r="D81" s="39"/>
      <c r="E81" s="39"/>
      <c r="F81" s="1"/>
      <c r="G81" s="44"/>
      <c r="H81" s="1"/>
      <c r="I81" s="45"/>
      <c r="M81" s="51"/>
      <c r="Q81" s="1"/>
      <c r="R81" s="1"/>
      <c r="S81" s="1"/>
      <c r="T81" s="1"/>
      <c r="U81" s="42"/>
    </row>
    <row r="82" spans="1:21" x14ac:dyDescent="0.2">
      <c r="A82" s="42"/>
      <c r="B82" s="42"/>
      <c r="C82" s="39"/>
      <c r="D82" s="39"/>
      <c r="E82" s="39"/>
      <c r="F82" s="1"/>
      <c r="G82" s="44"/>
      <c r="H82" s="1"/>
      <c r="I82" s="45"/>
      <c r="Q82" s="1"/>
      <c r="R82" s="1"/>
      <c r="S82" s="1"/>
      <c r="T82" s="1"/>
      <c r="U82" s="42"/>
    </row>
    <row r="83" spans="1:21" x14ac:dyDescent="0.2">
      <c r="A83" s="42"/>
      <c r="B83" s="42"/>
      <c r="C83" s="39"/>
      <c r="D83" s="39"/>
      <c r="E83" s="39"/>
      <c r="F83" s="1"/>
      <c r="G83" s="44"/>
      <c r="H83" s="1"/>
      <c r="I83" s="45"/>
      <c r="Q83" s="1"/>
      <c r="R83" s="1"/>
      <c r="S83" s="1"/>
      <c r="T83" s="1"/>
      <c r="U83" s="42"/>
    </row>
    <row r="84" spans="1:21" x14ac:dyDescent="0.2">
      <c r="A84" s="42"/>
      <c r="B84" s="42"/>
      <c r="C84" s="39"/>
      <c r="D84" s="39"/>
      <c r="E84" s="39"/>
      <c r="F84" s="1"/>
      <c r="G84" s="44"/>
      <c r="H84" s="1"/>
      <c r="I84" s="45"/>
      <c r="Q84" s="1"/>
      <c r="R84" s="1"/>
      <c r="S84" s="1"/>
      <c r="T84" s="1"/>
      <c r="U84" s="42"/>
    </row>
    <row r="85" spans="1:21" x14ac:dyDescent="0.2">
      <c r="A85" s="43"/>
      <c r="B85" s="42"/>
      <c r="C85" s="39"/>
      <c r="D85" s="39"/>
      <c r="E85" s="39"/>
      <c r="F85" s="1"/>
      <c r="G85" s="44"/>
      <c r="H85" s="1"/>
      <c r="I85" s="45"/>
      <c r="Q85" s="1"/>
      <c r="R85" s="1"/>
      <c r="S85" s="1"/>
      <c r="T85" s="1"/>
      <c r="U85" s="42"/>
    </row>
    <row r="86" spans="1:21" x14ac:dyDescent="0.2">
      <c r="A86" s="42"/>
      <c r="B86" s="42"/>
      <c r="C86" s="39"/>
      <c r="D86" s="39"/>
      <c r="E86" s="39"/>
      <c r="F86" s="1"/>
      <c r="G86" s="44"/>
      <c r="H86" s="1"/>
      <c r="I86" s="45"/>
      <c r="Q86" s="1"/>
      <c r="R86" s="1"/>
      <c r="S86" s="1"/>
      <c r="T86" s="1"/>
      <c r="U86" s="42"/>
    </row>
    <row r="87" spans="1:21" x14ac:dyDescent="0.2">
      <c r="A87" s="42"/>
      <c r="B87" s="42"/>
      <c r="C87" s="39"/>
      <c r="D87" s="39"/>
      <c r="E87" s="39"/>
      <c r="F87" s="1"/>
      <c r="G87" s="44"/>
      <c r="H87" s="1"/>
      <c r="I87" s="45"/>
      <c r="Q87" s="1"/>
      <c r="R87" s="1"/>
      <c r="S87" s="1"/>
      <c r="T87" s="1"/>
      <c r="U87" s="42"/>
    </row>
    <row r="88" spans="1:21" x14ac:dyDescent="0.2">
      <c r="A88" s="42"/>
      <c r="B88" s="42"/>
      <c r="C88" s="39"/>
      <c r="D88" s="39"/>
      <c r="E88" s="39"/>
      <c r="F88" s="1"/>
      <c r="G88" s="44"/>
      <c r="H88" s="1"/>
      <c r="I88" s="45"/>
      <c r="Q88" s="1"/>
      <c r="R88" s="1"/>
      <c r="S88" s="1"/>
      <c r="T88" s="1"/>
      <c r="U88" s="42"/>
    </row>
    <row r="89" spans="1:21" x14ac:dyDescent="0.2">
      <c r="A89" s="42"/>
      <c r="B89" s="42"/>
      <c r="C89" s="39"/>
      <c r="D89" s="39"/>
      <c r="E89" s="39"/>
      <c r="F89" s="1"/>
      <c r="G89" s="44"/>
      <c r="H89" s="1"/>
      <c r="I89" s="45"/>
      <c r="Q89" s="1"/>
      <c r="R89" s="1"/>
      <c r="S89" s="1"/>
      <c r="T89" s="1"/>
      <c r="U89" s="42"/>
    </row>
    <row r="90" spans="1:21" x14ac:dyDescent="0.2">
      <c r="A90" s="42"/>
      <c r="B90" s="42"/>
      <c r="C90" s="39"/>
      <c r="D90" s="39"/>
      <c r="E90" s="39"/>
      <c r="F90" s="1"/>
      <c r="G90" s="44"/>
      <c r="H90" s="1"/>
      <c r="I90" s="45"/>
      <c r="Q90" s="1"/>
      <c r="R90" s="1"/>
      <c r="S90" s="1"/>
      <c r="T90" s="1"/>
      <c r="U90" s="42"/>
    </row>
    <row r="91" spans="1:21" x14ac:dyDescent="0.2">
      <c r="A91" s="1"/>
      <c r="B91" s="42"/>
      <c r="C91" s="39"/>
      <c r="D91" s="39"/>
      <c r="E91" s="39"/>
      <c r="F91" s="1"/>
      <c r="G91" s="44"/>
      <c r="H91" s="1"/>
      <c r="I91" s="45"/>
      <c r="Q91" s="1"/>
      <c r="R91" s="1"/>
      <c r="S91" s="1"/>
      <c r="T91" s="1"/>
      <c r="U91" s="42"/>
    </row>
    <row r="92" spans="1:21" x14ac:dyDescent="0.2">
      <c r="A92" s="1"/>
      <c r="B92" s="42"/>
      <c r="C92" s="39"/>
      <c r="D92" s="39"/>
      <c r="E92" s="39"/>
      <c r="F92" s="1"/>
      <c r="G92" s="44"/>
      <c r="H92" s="1"/>
      <c r="I92" s="45"/>
      <c r="Q92" s="1"/>
      <c r="R92" s="1"/>
      <c r="S92" s="1"/>
      <c r="T92" s="1"/>
      <c r="U92" s="42"/>
    </row>
    <row r="93" spans="1:21" x14ac:dyDescent="0.2">
      <c r="A93" s="42"/>
      <c r="B93" s="42"/>
      <c r="C93" s="39"/>
      <c r="D93" s="39"/>
      <c r="E93" s="39"/>
      <c r="F93" s="1"/>
      <c r="G93" s="44"/>
      <c r="H93" s="1"/>
      <c r="I93" s="45"/>
      <c r="Q93" s="1"/>
      <c r="R93" s="1"/>
      <c r="S93" s="1"/>
      <c r="T93" s="1"/>
      <c r="U93" s="42"/>
    </row>
    <row r="94" spans="1:21" x14ac:dyDescent="0.2">
      <c r="A94" s="42"/>
      <c r="B94" s="42"/>
      <c r="C94" s="39"/>
      <c r="D94" s="39"/>
      <c r="E94" s="39"/>
      <c r="F94" s="1"/>
      <c r="G94" s="44"/>
      <c r="H94" s="1"/>
      <c r="I94" s="45"/>
      <c r="Q94" s="1"/>
      <c r="R94" s="1"/>
      <c r="S94" s="1"/>
      <c r="T94" s="1"/>
      <c r="U94" s="42"/>
    </row>
    <row r="95" spans="1:21" x14ac:dyDescent="0.2">
      <c r="A95" s="42"/>
      <c r="B95" s="42"/>
      <c r="C95" s="39"/>
      <c r="D95" s="39"/>
      <c r="E95" s="39"/>
      <c r="F95" s="1"/>
      <c r="G95" s="44"/>
      <c r="H95" s="1"/>
      <c r="I95" s="45"/>
      <c r="Q95" s="1"/>
      <c r="R95" s="1"/>
      <c r="S95" s="1"/>
      <c r="T95" s="1"/>
      <c r="U95" s="42"/>
    </row>
    <row r="96" spans="1:21" x14ac:dyDescent="0.2">
      <c r="A96" s="42"/>
      <c r="B96" s="42"/>
      <c r="C96" s="39"/>
      <c r="D96" s="39"/>
      <c r="E96" s="39"/>
      <c r="F96" s="1"/>
      <c r="G96" s="44"/>
      <c r="H96" s="1"/>
      <c r="I96" s="45"/>
      <c r="Q96" s="1"/>
      <c r="R96" s="1"/>
      <c r="S96" s="1"/>
      <c r="T96" s="1"/>
      <c r="U96" s="42"/>
    </row>
    <row r="97" spans="1:21" x14ac:dyDescent="0.2">
      <c r="A97" s="42"/>
      <c r="B97" s="42"/>
      <c r="C97" s="39"/>
      <c r="D97" s="39"/>
      <c r="E97" s="39"/>
      <c r="F97" s="1"/>
      <c r="G97" s="44"/>
      <c r="H97" s="1"/>
      <c r="I97" s="45"/>
      <c r="Q97" s="1"/>
      <c r="R97" s="1"/>
      <c r="S97" s="1"/>
      <c r="T97" s="1"/>
      <c r="U97" s="42"/>
    </row>
    <row r="98" spans="1:21" x14ac:dyDescent="0.2">
      <c r="A98" s="42"/>
      <c r="B98" s="42"/>
      <c r="C98" s="39"/>
      <c r="D98" s="39"/>
      <c r="E98" s="39"/>
      <c r="F98" s="1"/>
      <c r="G98" s="44"/>
      <c r="H98" s="1"/>
      <c r="I98" s="45"/>
      <c r="Q98" s="1"/>
      <c r="R98" s="1"/>
      <c r="S98" s="1"/>
      <c r="T98" s="1"/>
      <c r="U98" s="42"/>
    </row>
    <row r="99" spans="1:21" x14ac:dyDescent="0.2">
      <c r="A99" s="42"/>
      <c r="B99" s="42"/>
      <c r="C99" s="39"/>
      <c r="D99" s="39"/>
      <c r="E99" s="39"/>
      <c r="F99" s="1"/>
      <c r="G99" s="44"/>
      <c r="H99" s="1"/>
      <c r="I99" s="45"/>
      <c r="Q99" s="1"/>
      <c r="R99" s="1"/>
      <c r="S99" s="1"/>
      <c r="T99" s="1"/>
      <c r="U99" s="42"/>
    </row>
    <row r="100" spans="1:21" x14ac:dyDescent="0.2">
      <c r="A100" s="42"/>
      <c r="B100" s="42"/>
      <c r="C100" s="39"/>
      <c r="D100" s="39"/>
      <c r="E100" s="39"/>
      <c r="F100" s="1"/>
      <c r="G100" s="44"/>
      <c r="H100" s="1"/>
      <c r="I100" s="45"/>
      <c r="Q100" s="1"/>
      <c r="R100" s="1"/>
      <c r="S100" s="1"/>
      <c r="T100" s="1"/>
      <c r="U100" s="42"/>
    </row>
    <row r="101" spans="1:21" x14ac:dyDescent="0.2">
      <c r="A101" s="42"/>
      <c r="B101" s="42"/>
      <c r="C101" s="39"/>
      <c r="D101" s="39"/>
      <c r="E101" s="39"/>
      <c r="F101" s="1"/>
      <c r="G101" s="44"/>
      <c r="H101" s="1"/>
      <c r="I101" s="45"/>
      <c r="Q101" s="1"/>
      <c r="R101" s="1"/>
      <c r="S101" s="1"/>
      <c r="T101" s="1"/>
      <c r="U101" s="42"/>
    </row>
    <row r="102" spans="1:21" x14ac:dyDescent="0.2">
      <c r="A102" s="42"/>
      <c r="B102" s="42"/>
      <c r="C102" s="39"/>
      <c r="D102" s="39"/>
      <c r="E102" s="39"/>
      <c r="F102" s="1"/>
      <c r="G102" s="44"/>
      <c r="H102" s="1"/>
      <c r="I102" s="45"/>
      <c r="Q102" s="1"/>
      <c r="R102" s="1"/>
      <c r="S102" s="1"/>
      <c r="T102" s="1"/>
      <c r="U102" s="42"/>
    </row>
    <row r="103" spans="1:21" x14ac:dyDescent="0.2">
      <c r="A103" s="42"/>
      <c r="B103" s="42"/>
      <c r="C103" s="39"/>
      <c r="D103" s="39"/>
      <c r="E103" s="39"/>
      <c r="F103" s="1"/>
      <c r="G103" s="44"/>
      <c r="H103" s="1"/>
      <c r="I103" s="45"/>
      <c r="Q103" s="1"/>
      <c r="R103" s="1"/>
      <c r="S103" s="1"/>
      <c r="T103" s="1"/>
      <c r="U103" s="42"/>
    </row>
    <row r="104" spans="1:21" x14ac:dyDescent="0.2">
      <c r="A104" s="42"/>
      <c r="B104" s="42"/>
      <c r="C104" s="39"/>
      <c r="D104" s="39"/>
      <c r="E104" s="39"/>
      <c r="F104" s="1"/>
      <c r="G104" s="44"/>
      <c r="H104" s="1"/>
      <c r="I104" s="45"/>
      <c r="Q104" s="1"/>
      <c r="R104" s="1"/>
      <c r="S104" s="1"/>
      <c r="T104" s="1"/>
      <c r="U104" s="42"/>
    </row>
    <row r="105" spans="1:21" x14ac:dyDescent="0.2">
      <c r="A105" s="42"/>
      <c r="B105" s="42"/>
      <c r="C105" s="39"/>
      <c r="D105" s="39"/>
      <c r="E105" s="39"/>
      <c r="F105" s="1"/>
      <c r="G105" s="44"/>
      <c r="H105" s="1"/>
      <c r="I105" s="45"/>
      <c r="Q105" s="1"/>
      <c r="R105" s="1"/>
      <c r="S105" s="1"/>
      <c r="T105" s="1"/>
      <c r="U105" s="42"/>
    </row>
    <row r="106" spans="1:21" x14ac:dyDescent="0.2">
      <c r="A106" s="42"/>
      <c r="B106" s="42"/>
      <c r="C106" s="39"/>
      <c r="D106" s="39"/>
      <c r="E106" s="39"/>
      <c r="F106" s="1"/>
      <c r="G106" s="44"/>
      <c r="H106" s="1"/>
      <c r="I106" s="45"/>
      <c r="Q106" s="1"/>
      <c r="R106" s="1"/>
      <c r="S106" s="1"/>
      <c r="T106" s="1"/>
      <c r="U106" s="42"/>
    </row>
    <row r="107" spans="1:21" x14ac:dyDescent="0.2">
      <c r="A107" s="42"/>
      <c r="B107" s="42"/>
      <c r="C107" s="39"/>
      <c r="D107" s="39"/>
      <c r="E107" s="39"/>
      <c r="F107" s="1"/>
      <c r="G107" s="44"/>
      <c r="H107" s="1"/>
      <c r="I107" s="45"/>
      <c r="Q107" s="1"/>
      <c r="R107" s="1"/>
      <c r="S107" s="1"/>
      <c r="T107" s="1"/>
      <c r="U107" s="42"/>
    </row>
    <row r="108" spans="1:21" x14ac:dyDescent="0.2">
      <c r="A108" s="42"/>
      <c r="B108" s="42"/>
      <c r="C108" s="39"/>
      <c r="D108" s="39"/>
      <c r="E108" s="39"/>
      <c r="F108" s="1"/>
      <c r="G108" s="44"/>
      <c r="H108" s="1"/>
      <c r="I108" s="45"/>
      <c r="Q108" s="1"/>
      <c r="R108" s="1"/>
      <c r="S108" s="1"/>
      <c r="T108" s="1"/>
      <c r="U108" s="42"/>
    </row>
    <row r="109" spans="1:21" x14ac:dyDescent="0.2">
      <c r="A109" s="42"/>
      <c r="B109" s="42"/>
      <c r="C109" s="39"/>
      <c r="D109" s="39"/>
      <c r="E109" s="39"/>
      <c r="F109" s="1"/>
      <c r="G109" s="44"/>
      <c r="H109" s="1"/>
      <c r="I109" s="45"/>
      <c r="Q109" s="1"/>
      <c r="R109" s="1"/>
      <c r="S109" s="1"/>
      <c r="T109" s="1"/>
      <c r="U109" s="42"/>
    </row>
    <row r="110" spans="1:21" x14ac:dyDescent="0.2">
      <c r="A110" s="42"/>
      <c r="B110" s="42"/>
      <c r="C110" s="39"/>
      <c r="D110" s="39"/>
      <c r="E110" s="39"/>
      <c r="F110" s="1"/>
      <c r="G110" s="44"/>
      <c r="H110" s="1"/>
      <c r="I110" s="45"/>
      <c r="Q110" s="1"/>
      <c r="R110" s="1"/>
      <c r="S110" s="1"/>
      <c r="T110" s="1"/>
      <c r="U110" s="42"/>
    </row>
    <row r="111" spans="1:21" x14ac:dyDescent="0.2">
      <c r="A111" s="42"/>
      <c r="B111" s="42"/>
      <c r="C111" s="39"/>
      <c r="D111" s="39"/>
      <c r="E111" s="39"/>
      <c r="F111" s="1"/>
      <c r="G111" s="44"/>
      <c r="H111" s="1"/>
      <c r="I111" s="45"/>
      <c r="Q111" s="1"/>
      <c r="R111" s="1"/>
      <c r="S111" s="1"/>
      <c r="T111" s="1"/>
      <c r="U111" s="42"/>
    </row>
    <row r="112" spans="1:21" x14ac:dyDescent="0.2">
      <c r="A112" s="42"/>
      <c r="B112" s="42"/>
      <c r="C112" s="39"/>
      <c r="D112" s="39"/>
      <c r="E112" s="39"/>
      <c r="F112" s="1"/>
      <c r="G112" s="44"/>
      <c r="H112" s="1"/>
      <c r="I112" s="45"/>
      <c r="Q112" s="1"/>
      <c r="R112" s="1"/>
      <c r="S112" s="1"/>
      <c r="T112" s="1"/>
      <c r="U112" s="42"/>
    </row>
    <row r="113" spans="1:21" x14ac:dyDescent="0.2">
      <c r="A113" s="42"/>
      <c r="B113" s="42"/>
      <c r="C113" s="39"/>
      <c r="D113" s="39"/>
      <c r="E113" s="39"/>
      <c r="F113" s="1"/>
      <c r="G113" s="44"/>
      <c r="H113" s="1"/>
      <c r="I113" s="45"/>
      <c r="Q113" s="1"/>
      <c r="R113" s="1"/>
      <c r="S113" s="1"/>
      <c r="T113" s="1"/>
      <c r="U113" s="42"/>
    </row>
    <row r="114" spans="1:21" ht="6.75" customHeight="1" x14ac:dyDescent="0.2">
      <c r="A114" s="42"/>
      <c r="B114" s="42"/>
      <c r="C114" s="39"/>
      <c r="D114" s="39"/>
      <c r="E114" s="39"/>
      <c r="F114" s="1"/>
      <c r="G114" s="44"/>
      <c r="H114" s="1"/>
      <c r="I114" s="45"/>
      <c r="Q114" s="1"/>
      <c r="R114" s="1"/>
      <c r="S114" s="1"/>
      <c r="T114" s="1"/>
      <c r="U114" s="42"/>
    </row>
    <row r="115" spans="1:21" ht="8.25" customHeight="1" x14ac:dyDescent="0.2">
      <c r="A115" s="42"/>
      <c r="B115" s="42"/>
      <c r="C115" s="39"/>
      <c r="D115" s="39"/>
      <c r="E115" s="39"/>
      <c r="F115" s="1"/>
      <c r="G115" s="44"/>
      <c r="H115" s="1"/>
      <c r="I115" s="45"/>
      <c r="Q115" s="1"/>
      <c r="R115" s="1"/>
      <c r="S115" s="1"/>
      <c r="T115" s="1"/>
      <c r="U115" s="42"/>
    </row>
    <row r="116" spans="1:21" x14ac:dyDescent="0.2">
      <c r="A116" s="42"/>
      <c r="B116" s="42"/>
      <c r="C116" s="42"/>
      <c r="D116" s="42"/>
      <c r="E116" s="42"/>
      <c r="F116" s="1"/>
      <c r="G116" s="44"/>
      <c r="H116" s="1"/>
      <c r="I116" s="45"/>
      <c r="Q116" s="1"/>
      <c r="R116" s="1"/>
      <c r="S116" s="1"/>
      <c r="T116" s="1"/>
      <c r="U116" s="42"/>
    </row>
    <row r="117" spans="1:21" x14ac:dyDescent="0.2">
      <c r="A117" s="42"/>
      <c r="B117" s="42"/>
      <c r="C117" s="42"/>
      <c r="D117" s="42"/>
      <c r="E117" s="42"/>
      <c r="F117" s="1"/>
      <c r="G117" s="44"/>
      <c r="H117" s="1"/>
      <c r="I117" s="45"/>
      <c r="Q117" s="1"/>
      <c r="R117" s="1"/>
      <c r="S117" s="1"/>
      <c r="T117" s="1"/>
      <c r="U117" s="42"/>
    </row>
    <row r="118" spans="1:21" x14ac:dyDescent="0.2">
      <c r="A118" s="42"/>
      <c r="B118" s="42"/>
      <c r="C118" s="42"/>
      <c r="D118" s="42"/>
      <c r="E118" s="42"/>
      <c r="F118" s="1"/>
      <c r="G118" s="44"/>
      <c r="H118" s="1"/>
      <c r="I118" s="45"/>
      <c r="Q118" s="1"/>
      <c r="R118" s="1"/>
      <c r="S118" s="1"/>
      <c r="T118" s="1"/>
      <c r="U118" s="42"/>
    </row>
    <row r="119" spans="1:21" x14ac:dyDescent="0.2">
      <c r="A119" s="42"/>
      <c r="B119" s="42"/>
      <c r="C119" s="42"/>
      <c r="D119" s="42"/>
      <c r="E119" s="42"/>
      <c r="F119" s="1"/>
      <c r="G119" s="44"/>
      <c r="H119" s="1"/>
      <c r="I119" s="45"/>
      <c r="Q119" s="1"/>
      <c r="R119" s="1"/>
      <c r="S119" s="1"/>
      <c r="T119" s="1"/>
      <c r="U119" s="42"/>
    </row>
    <row r="120" spans="1:21" x14ac:dyDescent="0.2">
      <c r="A120" s="42"/>
      <c r="B120" s="42"/>
      <c r="C120" s="42"/>
      <c r="D120" s="42"/>
      <c r="E120" s="42"/>
      <c r="F120" s="1"/>
      <c r="G120" s="44"/>
      <c r="H120" s="1"/>
      <c r="I120" s="45"/>
      <c r="Q120" s="1"/>
      <c r="R120" s="1"/>
      <c r="S120" s="1"/>
      <c r="T120" s="1"/>
      <c r="U120" s="42"/>
    </row>
    <row r="121" spans="1:21" x14ac:dyDescent="0.2">
      <c r="A121" s="42"/>
      <c r="B121" s="42"/>
      <c r="C121" s="42"/>
      <c r="D121" s="42"/>
      <c r="E121" s="42"/>
      <c r="F121" s="1"/>
      <c r="G121" s="44"/>
      <c r="H121" s="1"/>
      <c r="I121" s="45"/>
      <c r="Q121" s="1"/>
      <c r="R121" s="1"/>
      <c r="S121" s="1"/>
      <c r="T121" s="1"/>
      <c r="U121" s="42"/>
    </row>
    <row r="122" spans="1:21" x14ac:dyDescent="0.2">
      <c r="A122" s="42"/>
      <c r="B122" s="42"/>
      <c r="C122" s="42"/>
      <c r="D122" s="42"/>
      <c r="E122" s="42"/>
      <c r="F122" s="1"/>
      <c r="G122" s="44"/>
      <c r="H122" s="1"/>
      <c r="I122" s="45"/>
      <c r="Q122" s="1"/>
      <c r="R122" s="1"/>
      <c r="S122" s="1"/>
      <c r="T122" s="1"/>
      <c r="U122" s="42"/>
    </row>
    <row r="123" spans="1:21" x14ac:dyDescent="0.2">
      <c r="A123" s="42"/>
      <c r="B123" s="42"/>
      <c r="C123" s="42"/>
      <c r="D123" s="42"/>
      <c r="E123" s="42"/>
      <c r="F123" s="1"/>
      <c r="G123" s="44"/>
      <c r="H123" s="1"/>
      <c r="I123" s="45"/>
      <c r="Q123" s="1"/>
      <c r="R123" s="1"/>
      <c r="S123" s="1"/>
      <c r="T123" s="1"/>
      <c r="U123" s="42"/>
    </row>
  </sheetData>
  <mergeCells count="3">
    <mergeCell ref="A1:K1"/>
    <mergeCell ref="A3:A4"/>
    <mergeCell ref="B3:K3"/>
  </mergeCells>
  <printOptions horizontalCentered="1"/>
  <pageMargins left="0.7" right="0.5" top="1" bottom="1" header="0" footer="0"/>
  <pageSetup paperSize="119" scale="55" firstPageNumber="111" orientation="portrait" useFirstPageNumber="1" r:id="rId1"/>
  <headerFooter alignWithMargins="0"/>
  <ignoredErrors>
    <ignoredError sqref="G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48</vt:lpstr>
      <vt:lpstr>'cuadro 48'!Área_de_impresión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Emmy de Flores</cp:lastModifiedBy>
  <cp:lastPrinted>2025-09-10T21:48:47Z</cp:lastPrinted>
  <dcterms:created xsi:type="dcterms:W3CDTF">2022-07-14T16:17:54Z</dcterms:created>
  <dcterms:modified xsi:type="dcterms:W3CDTF">2025-09-10T21:59:07Z</dcterms:modified>
</cp:coreProperties>
</file>