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55"/>
  </bookViews>
  <sheets>
    <sheet name="53" sheetId="1" r:id="rId1"/>
  </sheets>
  <definedNames>
    <definedName name="_xlnm.Print_Area" localSheetId="0">'53'!$A$1:$K$46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K14" i="1" l="1"/>
  <c r="K15" i="1"/>
  <c r="K16" i="1"/>
  <c r="K13" i="1"/>
  <c r="K11" i="1"/>
  <c r="I9" i="1"/>
  <c r="J28" i="1" l="1"/>
  <c r="J18" i="1"/>
  <c r="J8" i="1"/>
  <c r="K28" i="1" l="1"/>
  <c r="K18" i="1"/>
  <c r="B18" i="1"/>
  <c r="B28" i="1" l="1"/>
  <c r="H28" i="1" l="1"/>
  <c r="F28" i="1"/>
  <c r="D28" i="1"/>
  <c r="H18" i="1"/>
  <c r="F18" i="1"/>
  <c r="D18" i="1"/>
  <c r="H8" i="1"/>
  <c r="F8" i="1"/>
  <c r="G31" i="1" s="1"/>
  <c r="D8" i="1"/>
  <c r="E19" i="1" s="1"/>
  <c r="B8" i="1"/>
  <c r="K34" i="1" l="1"/>
  <c r="K29" i="1"/>
  <c r="K23" i="1"/>
  <c r="K33" i="1"/>
  <c r="K26" i="1"/>
  <c r="K21" i="1"/>
  <c r="K36" i="1"/>
  <c r="K31" i="1"/>
  <c r="K25" i="1"/>
  <c r="K20" i="1"/>
  <c r="K35" i="1"/>
  <c r="K30" i="1"/>
  <c r="K24" i="1"/>
  <c r="K19" i="1"/>
  <c r="C36" i="1"/>
  <c r="C34" i="1"/>
  <c r="C30" i="1"/>
  <c r="C29" i="1"/>
  <c r="C26" i="1"/>
  <c r="C20" i="1"/>
  <c r="C35" i="1"/>
  <c r="C33" i="1"/>
  <c r="C31" i="1"/>
  <c r="C25" i="1"/>
  <c r="C24" i="1"/>
  <c r="C21" i="1"/>
  <c r="C19" i="1"/>
  <c r="C18" i="1"/>
  <c r="I35" i="1"/>
  <c r="I30" i="1"/>
  <c r="I26" i="1"/>
  <c r="I21" i="1"/>
  <c r="I14" i="1"/>
  <c r="I34" i="1"/>
  <c r="I29" i="1"/>
  <c r="I23" i="1"/>
  <c r="I15" i="1"/>
  <c r="I10" i="1"/>
  <c r="I25" i="1"/>
  <c r="I20" i="1"/>
  <c r="I11" i="1"/>
  <c r="I36" i="1"/>
  <c r="I31" i="1"/>
  <c r="I24" i="1"/>
  <c r="I19" i="1"/>
  <c r="I13" i="1"/>
  <c r="I33" i="1"/>
  <c r="I16" i="1"/>
  <c r="E34" i="1"/>
  <c r="E29" i="1"/>
  <c r="E23" i="1"/>
  <c r="E15" i="1"/>
  <c r="E10" i="1"/>
  <c r="E33" i="1"/>
  <c r="E20" i="1"/>
  <c r="E16" i="1"/>
  <c r="E11" i="1"/>
  <c r="E35" i="1"/>
  <c r="E30" i="1"/>
  <c r="E26" i="1"/>
  <c r="E14" i="1"/>
  <c r="E36" i="1"/>
  <c r="E24" i="1"/>
  <c r="E25" i="1"/>
  <c r="E21" i="1"/>
  <c r="E9" i="1"/>
  <c r="E31" i="1"/>
  <c r="E13" i="1"/>
  <c r="C15" i="1"/>
  <c r="C10" i="1"/>
  <c r="C9" i="1"/>
  <c r="C13" i="1"/>
  <c r="C8" i="1"/>
  <c r="C11" i="1"/>
  <c r="C14" i="1"/>
  <c r="C16" i="1"/>
  <c r="C28" i="1"/>
  <c r="G33" i="1"/>
  <c r="G25" i="1"/>
  <c r="G20" i="1"/>
  <c r="G16" i="1"/>
  <c r="G11" i="1"/>
  <c r="G36" i="1"/>
  <c r="G24" i="1"/>
  <c r="G19" i="1"/>
  <c r="G34" i="1"/>
  <c r="G23" i="1"/>
  <c r="G15" i="1"/>
  <c r="G35" i="1"/>
  <c r="G30" i="1"/>
  <c r="G26" i="1"/>
  <c r="G21" i="1"/>
  <c r="G14" i="1"/>
  <c r="G9" i="1"/>
  <c r="G13" i="1"/>
  <c r="G29" i="1"/>
  <c r="G10" i="1"/>
  <c r="I28" i="1"/>
  <c r="G18" i="1"/>
  <c r="G28" i="1"/>
  <c r="E28" i="1"/>
  <c r="E8" i="1"/>
  <c r="I8" i="1"/>
  <c r="E18" i="1"/>
  <c r="I18" i="1"/>
  <c r="G8" i="1"/>
</calcChain>
</file>

<file path=xl/sharedStrings.xml><?xml version="1.0" encoding="utf-8"?>
<sst xmlns="http://schemas.openxmlformats.org/spreadsheetml/2006/main" count="51" uniqueCount="26">
  <si>
    <t>Total</t>
  </si>
  <si>
    <t xml:space="preserve">Porcentaje </t>
  </si>
  <si>
    <t xml:space="preserve">Protección  y  descontaminación  de  suelos,  aguas </t>
  </si>
  <si>
    <t>-</t>
  </si>
  <si>
    <t xml:space="preserve">        TOTAL</t>
  </si>
  <si>
    <t>Protección del aire y del clima</t>
  </si>
  <si>
    <t>Gestión de las aguas residuales</t>
  </si>
  <si>
    <t>Gestión de los residuos</t>
  </si>
  <si>
    <t>subterráneas y aguas superficiales</t>
  </si>
  <si>
    <t>Protección de la biodiversidad y los paisajes</t>
  </si>
  <si>
    <t>Investigación y desarrollo</t>
  </si>
  <si>
    <t>Otras actividades de protección del medio ambiente</t>
  </si>
  <si>
    <t xml:space="preserve">Cuadro 53.   GASTOS EN PROTECCIÓN AMBIENTAL DEL SECTOR PÚBLICO EN LA REPÚBLICA, </t>
  </si>
  <si>
    <t>Gastos en protección ambiental (en balboas)</t>
  </si>
  <si>
    <t>Actividad y tipo de gastos</t>
  </si>
  <si>
    <t xml:space="preserve">    Gastos Corrientes</t>
  </si>
  <si>
    <t xml:space="preserve">    Gastos de Capital</t>
  </si>
  <si>
    <t>NOTA: Contempla la Autoridad del Canal de Panamá.</t>
  </si>
  <si>
    <t>2022 (P)</t>
  </si>
  <si>
    <t xml:space="preserve">(P) Cifras preliminares. </t>
  </si>
  <si>
    <t>-  Cantidad nula o cero.</t>
  </si>
  <si>
    <t>Fuente: Autoridad del Canal de Panamá.</t>
  </si>
  <si>
    <t xml:space="preserve"> SEGÚN  ACTIVIDAD Y TIPO DE GASTOS: AÑOS 2018-22</t>
  </si>
  <si>
    <t xml:space="preserve">             Sección de Estadísticas Fiscales y Financieras, INEC.</t>
  </si>
  <si>
    <t xml:space="preserve">             Los gastos municipales no están incluidos.</t>
  </si>
  <si>
    <t xml:space="preserve">             La descripción de la actividad es con base a la Clasificación de Actividades y Gastos de Protección Ambiental (CAPA)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</si>
</sst>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1" fillId="0" borderId="2" xfId="0" applyFont="1" applyBorder="1" applyAlignment="1" applyProtection="1">
      <alignment horizontal="left" indent="10"/>
      <protection locked="0"/>
    </xf>
    <xf numFmtId="164" fontId="1" fillId="0" borderId="4" xfId="0" applyNumberFormat="1" applyFont="1" applyBorder="1"/>
    <xf numFmtId="3" fontId="1" fillId="0" borderId="4" xfId="0" applyNumberFormat="1" applyFont="1" applyBorder="1"/>
    <xf numFmtId="165" fontId="1" fillId="0" borderId="2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0" fontId="2" fillId="0" borderId="2" xfId="0" applyFont="1" applyBorder="1" applyAlignment="1"/>
    <xf numFmtId="164" fontId="2" fillId="0" borderId="4" xfId="0" applyNumberFormat="1" applyFont="1" applyBorder="1"/>
    <xf numFmtId="3" fontId="2" fillId="0" borderId="4" xfId="0" applyNumberFormat="1" applyFont="1" applyBorder="1"/>
    <xf numFmtId="164" fontId="2" fillId="0" borderId="6" xfId="0" applyNumberFormat="1" applyFont="1" applyBorder="1"/>
    <xf numFmtId="0" fontId="2" fillId="0" borderId="2" xfId="0" applyFont="1" applyBorder="1" applyAlignment="1" applyProtection="1">
      <protection locked="0"/>
    </xf>
    <xf numFmtId="3" fontId="2" fillId="0" borderId="4" xfId="0" applyNumberFormat="1" applyFont="1" applyFill="1" applyBorder="1"/>
    <xf numFmtId="0" fontId="2" fillId="0" borderId="2" xfId="0" applyFont="1" applyBorder="1" applyAlignment="1" applyProtection="1">
      <alignment wrapText="1"/>
      <protection locked="0"/>
    </xf>
    <xf numFmtId="3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2" fillId="0" borderId="6" xfId="0" applyFont="1" applyBorder="1"/>
    <xf numFmtId="164" fontId="1" fillId="0" borderId="2" xfId="0" applyNumberFormat="1" applyFont="1" applyBorder="1"/>
    <xf numFmtId="0" fontId="2" fillId="0" borderId="2" xfId="0" applyFont="1" applyBorder="1" applyAlignment="1" applyProtection="1">
      <alignment horizontal="left" wrapText="1" indent="1"/>
      <protection locked="0"/>
    </xf>
    <xf numFmtId="0" fontId="2" fillId="0" borderId="3" xfId="0" applyFont="1" applyBorder="1" applyAlignment="1" applyProtection="1">
      <alignment horizontal="left" wrapText="1" indent="1"/>
      <protection locked="0"/>
    </xf>
    <xf numFmtId="0" fontId="2" fillId="0" borderId="3" xfId="0" applyFont="1" applyBorder="1"/>
    <xf numFmtId="0" fontId="2" fillId="0" borderId="7" xfId="0" applyFont="1" applyBorder="1"/>
    <xf numFmtId="3" fontId="2" fillId="0" borderId="7" xfId="0" applyNumberFormat="1" applyFont="1" applyBorder="1"/>
    <xf numFmtId="0" fontId="2" fillId="0" borderId="8" xfId="0" applyFont="1" applyBorder="1"/>
    <xf numFmtId="0" fontId="2" fillId="0" borderId="0" xfId="0" applyFont="1" applyFill="1" applyBorder="1" applyAlignment="1" applyProtection="1">
      <protection locked="0"/>
    </xf>
    <xf numFmtId="3" fontId="1" fillId="0" borderId="4" xfId="0" applyNumberFormat="1" applyFont="1" applyFill="1" applyBorder="1"/>
    <xf numFmtId="0" fontId="0" fillId="0" borderId="11" xfId="0" applyBorder="1"/>
    <xf numFmtId="3" fontId="1" fillId="0" borderId="6" xfId="0" applyNumberFormat="1" applyFont="1" applyBorder="1"/>
    <xf numFmtId="3" fontId="2" fillId="0" borderId="6" xfId="0" applyNumberFormat="1" applyFont="1" applyBorder="1"/>
    <xf numFmtId="3" fontId="2" fillId="0" borderId="6" xfId="0" applyNumberFormat="1" applyFont="1" applyFill="1" applyBorder="1"/>
    <xf numFmtId="3" fontId="1" fillId="0" borderId="6" xfId="0" applyNumberFormat="1" applyFont="1" applyFill="1" applyBorder="1"/>
    <xf numFmtId="3" fontId="2" fillId="0" borderId="6" xfId="0" applyNumberFormat="1" applyFont="1" applyBorder="1" applyAlignment="1">
      <alignment horizontal="right"/>
    </xf>
    <xf numFmtId="0" fontId="0" fillId="0" borderId="8" xfId="0" applyBorder="1"/>
    <xf numFmtId="3" fontId="2" fillId="0" borderId="2" xfId="0" applyNumberFormat="1" applyFont="1" applyBorder="1" applyAlignment="1" applyProtection="1">
      <alignment horizontal="left" indent="8"/>
      <protection locked="0"/>
    </xf>
    <xf numFmtId="3" fontId="2" fillId="0" borderId="2" xfId="0" applyNumberFormat="1" applyFont="1" applyBorder="1" applyAlignment="1" applyProtection="1">
      <alignment horizontal="left" indent="6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3" fontId="2" fillId="0" borderId="0" xfId="0" applyNumberFormat="1" applyFont="1" applyBorder="1"/>
    <xf numFmtId="0" fontId="0" fillId="0" borderId="0" xfId="0" applyBorder="1"/>
    <xf numFmtId="3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40" zoomScaleNormal="140" zoomScaleSheetLayoutView="100" workbookViewId="0">
      <selection activeCell="A39" sqref="A39"/>
    </sheetView>
  </sheetViews>
  <sheetFormatPr baseColWidth="10" defaultRowHeight="12.75" x14ac:dyDescent="0.2"/>
  <cols>
    <col min="1" max="1" width="53.7109375" customWidth="1"/>
    <col min="2" max="9" width="12.85546875" customWidth="1"/>
    <col min="10" max="10" width="12.7109375" customWidth="1"/>
    <col min="11" max="11" width="13.7109375" bestFit="1" customWidth="1"/>
  </cols>
  <sheetData>
    <row r="1" spans="1:11" ht="18" customHeight="1" x14ac:dyDescent="0.25">
      <c r="A1" s="48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8" customHeight="1" x14ac:dyDescent="0.25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3.15" customHeight="1" x14ac:dyDescent="0.2">
      <c r="A3" s="1"/>
      <c r="B3" s="1"/>
      <c r="C3" s="1"/>
      <c r="D3" s="2"/>
      <c r="E3" s="2"/>
      <c r="F3" s="2"/>
      <c r="G3" s="2"/>
      <c r="H3" s="2"/>
      <c r="I3" s="2"/>
    </row>
    <row r="4" spans="1:11" ht="20.45" customHeight="1" x14ac:dyDescent="0.2">
      <c r="A4" s="49" t="s">
        <v>14</v>
      </c>
      <c r="B4" s="57" t="s">
        <v>13</v>
      </c>
      <c r="C4" s="58"/>
      <c r="D4" s="58"/>
      <c r="E4" s="58"/>
      <c r="F4" s="58"/>
      <c r="G4" s="58"/>
      <c r="H4" s="58"/>
      <c r="I4" s="58"/>
      <c r="J4" s="58"/>
      <c r="K4" s="58"/>
    </row>
    <row r="5" spans="1:11" ht="21.75" customHeight="1" x14ac:dyDescent="0.2">
      <c r="A5" s="50"/>
      <c r="B5" s="52">
        <v>2018</v>
      </c>
      <c r="C5" s="53"/>
      <c r="D5" s="54">
        <v>2019</v>
      </c>
      <c r="E5" s="50"/>
      <c r="F5" s="54">
        <v>2020</v>
      </c>
      <c r="G5" s="50"/>
      <c r="H5" s="55">
        <v>2021</v>
      </c>
      <c r="I5" s="56"/>
      <c r="J5" s="59" t="s">
        <v>18</v>
      </c>
      <c r="K5" s="60"/>
    </row>
    <row r="6" spans="1:11" ht="29.25" customHeight="1" x14ac:dyDescent="0.2">
      <c r="A6" s="51"/>
      <c r="B6" s="45" t="s">
        <v>0</v>
      </c>
      <c r="C6" s="44" t="s">
        <v>1</v>
      </c>
      <c r="D6" s="46" t="s">
        <v>0</v>
      </c>
      <c r="E6" s="46" t="s">
        <v>1</v>
      </c>
      <c r="F6" s="47" t="s">
        <v>0</v>
      </c>
      <c r="G6" s="46" t="s">
        <v>1</v>
      </c>
      <c r="H6" s="46" t="s">
        <v>0</v>
      </c>
      <c r="I6" s="47" t="s">
        <v>1</v>
      </c>
      <c r="J6" s="46" t="s">
        <v>0</v>
      </c>
      <c r="K6" s="46" t="s">
        <v>1</v>
      </c>
    </row>
    <row r="7" spans="1:11" ht="13.15" customHeight="1" x14ac:dyDescent="0.2">
      <c r="A7" s="3"/>
      <c r="B7" s="5"/>
      <c r="C7" s="6"/>
      <c r="D7" s="5"/>
      <c r="E7" s="4"/>
      <c r="F7" s="5"/>
      <c r="G7" s="1"/>
      <c r="H7" s="5"/>
      <c r="I7" s="1"/>
      <c r="J7" s="32"/>
      <c r="K7" s="32"/>
    </row>
    <row r="8" spans="1:11" s="12" customFormat="1" ht="22.5" customHeight="1" x14ac:dyDescent="0.2">
      <c r="A8" s="7" t="s">
        <v>4</v>
      </c>
      <c r="B8" s="9">
        <f>SUM(B9:B16)</f>
        <v>526962362.6500001</v>
      </c>
      <c r="C8" s="10">
        <f>+B8/B8*100</f>
        <v>100</v>
      </c>
      <c r="D8" s="9">
        <f>SUM(D9:D16)</f>
        <v>548239300.00999999</v>
      </c>
      <c r="E8" s="8">
        <f>+D8/D8*100</f>
        <v>100</v>
      </c>
      <c r="F8" s="9">
        <f>SUM(F9:F16)</f>
        <v>424514865.06000012</v>
      </c>
      <c r="G8" s="11">
        <f>+F8/F8*100</f>
        <v>100</v>
      </c>
      <c r="H8" s="9">
        <f>SUM(H9:H16)</f>
        <v>541822014.13999999</v>
      </c>
      <c r="I8" s="11">
        <f>+H8/H8*100</f>
        <v>100</v>
      </c>
      <c r="J8" s="33">
        <f>SUM(J9:J16)</f>
        <v>640803499.70438516</v>
      </c>
      <c r="K8" s="11">
        <f>+J8/J8*100</f>
        <v>100</v>
      </c>
    </row>
    <row r="9" spans="1:11" ht="22.5" customHeight="1" x14ac:dyDescent="0.2">
      <c r="A9" s="13" t="s">
        <v>5</v>
      </c>
      <c r="B9" s="15">
        <v>5196442.2100000009</v>
      </c>
      <c r="C9" s="14">
        <f>+B9/$B$8*100</f>
        <v>0.98611259139419671</v>
      </c>
      <c r="D9" s="15">
        <v>7545824.0100000007</v>
      </c>
      <c r="E9" s="14">
        <f>+D9/$D$8*100</f>
        <v>1.3763741508247154</v>
      </c>
      <c r="F9" s="15">
        <v>5774895.7699999986</v>
      </c>
      <c r="G9" s="16">
        <f>+F9/$F$8*100</f>
        <v>1.3603518381349935</v>
      </c>
      <c r="H9" s="15">
        <v>4360814.5399999991</v>
      </c>
      <c r="I9" s="16">
        <f>+H9/$H$8*100</f>
        <v>0.8048426284269099</v>
      </c>
      <c r="J9" s="34">
        <v>4405009.4238290498</v>
      </c>
      <c r="K9" s="16">
        <f>+J9/$J$8*100</f>
        <v>0.68741968885331683</v>
      </c>
    </row>
    <row r="10" spans="1:11" ht="22.5" customHeight="1" x14ac:dyDescent="0.2">
      <c r="A10" s="17" t="s">
        <v>6</v>
      </c>
      <c r="B10" s="15">
        <v>329406399.81999999</v>
      </c>
      <c r="C10" s="14">
        <f>+B10/$B$8*100</f>
        <v>62.510422597066274</v>
      </c>
      <c r="D10" s="15">
        <v>356265322.51999992</v>
      </c>
      <c r="E10" s="14">
        <f>+D10/$D$8*100</f>
        <v>64.983543228933343</v>
      </c>
      <c r="F10" s="18">
        <v>252655704.32000011</v>
      </c>
      <c r="G10" s="16">
        <f t="shared" ref="G10:G13" si="0">+F10/$F$8*100</f>
        <v>59.51633855843663</v>
      </c>
      <c r="H10" s="18">
        <v>269253129.69</v>
      </c>
      <c r="I10" s="16">
        <f t="shared" ref="I10:I13" si="1">+H10/$H$8*100</f>
        <v>49.694018084032365</v>
      </c>
      <c r="J10" s="35">
        <v>369115732.69532681</v>
      </c>
      <c r="K10" s="16">
        <f>+J10/$J$8*100</f>
        <v>57.602015729565601</v>
      </c>
    </row>
    <row r="11" spans="1:11" ht="22.5" customHeight="1" x14ac:dyDescent="0.2">
      <c r="A11" s="17" t="s">
        <v>7</v>
      </c>
      <c r="B11" s="15">
        <v>76135192.060000032</v>
      </c>
      <c r="C11" s="14">
        <f>+B11/$B$8*100</f>
        <v>14.447937358776381</v>
      </c>
      <c r="D11" s="15">
        <v>58445073.439999998</v>
      </c>
      <c r="E11" s="14">
        <f>+D11/$D$8*100</f>
        <v>10.66050417015598</v>
      </c>
      <c r="F11" s="18">
        <v>61037677.600000001</v>
      </c>
      <c r="G11" s="16">
        <f t="shared" si="0"/>
        <v>14.378219144663651</v>
      </c>
      <c r="H11" s="18">
        <v>73644048.409999996</v>
      </c>
      <c r="I11" s="16">
        <f t="shared" si="1"/>
        <v>13.591926220807135</v>
      </c>
      <c r="J11" s="35">
        <v>87337960.260438949</v>
      </c>
      <c r="K11" s="16">
        <f t="shared" ref="K11:K16" si="2">+J11/$J$8*100</f>
        <v>13.629444954768443</v>
      </c>
    </row>
    <row r="12" spans="1:11" ht="22.5" customHeight="1" x14ac:dyDescent="0.2">
      <c r="A12" s="19" t="s">
        <v>2</v>
      </c>
      <c r="B12" s="15"/>
      <c r="C12" s="14"/>
      <c r="D12" s="15"/>
      <c r="E12" s="14"/>
      <c r="F12" s="18"/>
      <c r="G12" s="16"/>
      <c r="H12" s="18"/>
      <c r="I12" s="16"/>
      <c r="J12" s="35"/>
      <c r="K12" s="16"/>
    </row>
    <row r="13" spans="1:11" ht="15" customHeight="1" x14ac:dyDescent="0.2">
      <c r="A13" s="17" t="s">
        <v>8</v>
      </c>
      <c r="B13" s="15">
        <v>2304683.2399999998</v>
      </c>
      <c r="C13" s="14">
        <f>+B13/$B$8*100</f>
        <v>0.43735253280901448</v>
      </c>
      <c r="D13" s="15">
        <v>2563505.73</v>
      </c>
      <c r="E13" s="14">
        <f>+D13/$D$8*100</f>
        <v>0.46758883027051168</v>
      </c>
      <c r="F13" s="18">
        <v>3355780.67</v>
      </c>
      <c r="G13" s="16">
        <f t="shared" si="0"/>
        <v>0.79049780024209526</v>
      </c>
      <c r="H13" s="18">
        <v>6632871.3199999994</v>
      </c>
      <c r="I13" s="16">
        <f t="shared" si="1"/>
        <v>1.2241790010189857</v>
      </c>
      <c r="J13" s="35">
        <v>3644791.8108043126</v>
      </c>
      <c r="K13" s="16">
        <f t="shared" si="2"/>
        <v>0.56878462937323604</v>
      </c>
    </row>
    <row r="14" spans="1:11" ht="22.5" customHeight="1" x14ac:dyDescent="0.2">
      <c r="A14" s="17" t="s">
        <v>9</v>
      </c>
      <c r="B14" s="15">
        <v>18714114.109999999</v>
      </c>
      <c r="C14" s="14">
        <f>+B14/$B$8*100</f>
        <v>3.5513189245414121</v>
      </c>
      <c r="D14" s="15">
        <v>21171950.849999994</v>
      </c>
      <c r="E14" s="14">
        <f>+D14/$D$8*100</f>
        <v>3.8618083106435117</v>
      </c>
      <c r="F14" s="18">
        <v>16641770.790000001</v>
      </c>
      <c r="G14" s="16">
        <f t="shared" ref="G14:G16" si="3">+F14/$F$8*100</f>
        <v>3.9201856424151096</v>
      </c>
      <c r="H14" s="18">
        <v>17445750.20999999</v>
      </c>
      <c r="I14" s="16">
        <f t="shared" ref="I14:I16" si="4">+H14/$H$8*100</f>
        <v>3.2198304525685493</v>
      </c>
      <c r="J14" s="35">
        <v>19437778.487332508</v>
      </c>
      <c r="K14" s="16">
        <f t="shared" si="2"/>
        <v>3.033344620667572</v>
      </c>
    </row>
    <row r="15" spans="1:11" ht="22.5" customHeight="1" x14ac:dyDescent="0.2">
      <c r="A15" s="17" t="s">
        <v>10</v>
      </c>
      <c r="B15" s="15">
        <v>38306970.780000038</v>
      </c>
      <c r="C15" s="14">
        <f>+B15/$B$8*100</f>
        <v>7.269394077284967</v>
      </c>
      <c r="D15" s="15">
        <v>40773038.330000006</v>
      </c>
      <c r="E15" s="14">
        <f t="shared" ref="E15:E16" si="5">+D15/$D$8*100</f>
        <v>7.437087842709615</v>
      </c>
      <c r="F15" s="18">
        <v>24399479.030000009</v>
      </c>
      <c r="G15" s="16">
        <f t="shared" si="3"/>
        <v>5.7476147570359952</v>
      </c>
      <c r="H15" s="18">
        <v>37815693.450000033</v>
      </c>
      <c r="I15" s="16">
        <f t="shared" si="4"/>
        <v>6.9793571436964426</v>
      </c>
      <c r="J15" s="35">
        <v>41993888.233895108</v>
      </c>
      <c r="K15" s="16">
        <f t="shared" si="2"/>
        <v>6.5533175541749822</v>
      </c>
    </row>
    <row r="16" spans="1:11" ht="22.5" customHeight="1" x14ac:dyDescent="0.2">
      <c r="A16" s="17" t="s">
        <v>11</v>
      </c>
      <c r="B16" s="15">
        <v>56898560.429999992</v>
      </c>
      <c r="C16" s="14">
        <f>+B16/$B$8*100</f>
        <v>10.797461918127746</v>
      </c>
      <c r="D16" s="15">
        <v>61474585.13000004</v>
      </c>
      <c r="E16" s="14">
        <f t="shared" si="5"/>
        <v>11.213093466462315</v>
      </c>
      <c r="F16" s="15">
        <v>60649556.879999958</v>
      </c>
      <c r="G16" s="16">
        <f t="shared" si="3"/>
        <v>14.286792259071509</v>
      </c>
      <c r="H16" s="18">
        <v>132669706.52000001</v>
      </c>
      <c r="I16" s="16">
        <f t="shared" si="4"/>
        <v>24.485846469449619</v>
      </c>
      <c r="J16" s="35">
        <v>114868338.79275845</v>
      </c>
      <c r="K16" s="16">
        <f t="shared" si="2"/>
        <v>17.925672822596852</v>
      </c>
    </row>
    <row r="17" spans="1:11" ht="22.5" customHeight="1" x14ac:dyDescent="0.2">
      <c r="A17" s="17"/>
      <c r="B17" s="15"/>
      <c r="C17" s="21"/>
      <c r="D17" s="15"/>
      <c r="E17" s="14"/>
      <c r="F17" s="4"/>
      <c r="G17" s="22"/>
      <c r="H17" s="4"/>
      <c r="I17" s="22"/>
      <c r="J17" s="22"/>
      <c r="K17" s="22"/>
    </row>
    <row r="18" spans="1:11" ht="22.5" customHeight="1" x14ac:dyDescent="0.2">
      <c r="A18" s="39" t="s">
        <v>15</v>
      </c>
      <c r="B18" s="31">
        <f>SUM(B19:B26)</f>
        <v>194217787.91999996</v>
      </c>
      <c r="C18" s="23">
        <f>+B18/B8*100</f>
        <v>36.856102387144539</v>
      </c>
      <c r="D18" s="31">
        <f>SUM(D19:D26)</f>
        <v>247625356.51000005</v>
      </c>
      <c r="E18" s="8">
        <f>+D18/D8*100</f>
        <v>45.167385210342147</v>
      </c>
      <c r="F18" s="31">
        <f>SUM(F19:F26)</f>
        <v>241805861.70999998</v>
      </c>
      <c r="G18" s="11">
        <f>+F18/F8*100</f>
        <v>56.960516959947583</v>
      </c>
      <c r="H18" s="31">
        <f>SUM(H19:H26)</f>
        <v>264637822.23000002</v>
      </c>
      <c r="I18" s="11">
        <f>+H18/H8*100</f>
        <v>48.842205618028089</v>
      </c>
      <c r="J18" s="36">
        <f>SUM(J19:J26)</f>
        <v>261886954.84247631</v>
      </c>
      <c r="K18" s="11">
        <f>+J18/J8*100</f>
        <v>40.868527553811695</v>
      </c>
    </row>
    <row r="19" spans="1:11" ht="22.5" customHeight="1" x14ac:dyDescent="0.2">
      <c r="A19" s="13" t="s">
        <v>5</v>
      </c>
      <c r="B19" s="15">
        <v>5117876.26</v>
      </c>
      <c r="C19" s="14">
        <f>+B19/$B$8*100</f>
        <v>0.97120337670096768</v>
      </c>
      <c r="D19" s="15">
        <v>6787052.4500000002</v>
      </c>
      <c r="E19" s="14">
        <f>+D19/$D$8*100</f>
        <v>1.2379726243405393</v>
      </c>
      <c r="F19" s="15">
        <v>5312560.59</v>
      </c>
      <c r="G19" s="16">
        <f>+F19/$F$8*100</f>
        <v>1.251442770855417</v>
      </c>
      <c r="H19" s="15">
        <v>3752152.73</v>
      </c>
      <c r="I19" s="16">
        <f>+H19/$H$8*100</f>
        <v>0.69250651174732281</v>
      </c>
      <c r="J19" s="34">
        <v>1053119.740000068</v>
      </c>
      <c r="K19" s="16">
        <f>+J19/$H$8*100</f>
        <v>0.19436636248005146</v>
      </c>
    </row>
    <row r="20" spans="1:11" ht="22.5" customHeight="1" x14ac:dyDescent="0.2">
      <c r="A20" s="17" t="s">
        <v>6</v>
      </c>
      <c r="B20" s="15">
        <v>75336493.949999973</v>
      </c>
      <c r="C20" s="14">
        <f t="shared" ref="C20:C21" si="6">+B20/$B$8*100</f>
        <v>14.296370915589899</v>
      </c>
      <c r="D20" s="15">
        <v>113078414.46000001</v>
      </c>
      <c r="E20" s="14">
        <f t="shared" ref="E20:E23" si="7">+D20/$D$8*100</f>
        <v>20.625740339654133</v>
      </c>
      <c r="F20" s="15">
        <v>117465137.89999998</v>
      </c>
      <c r="G20" s="16">
        <f t="shared" ref="G20:G23" si="8">+F20/$F$8*100</f>
        <v>27.670441618904835</v>
      </c>
      <c r="H20" s="15">
        <v>121911493.56000003</v>
      </c>
      <c r="I20" s="16">
        <f t="shared" ref="I20:K23" si="9">+H20/$H$8*100</f>
        <v>22.500284296034462</v>
      </c>
      <c r="J20" s="34">
        <v>113629406.80665097</v>
      </c>
      <c r="K20" s="16">
        <f t="shared" si="9"/>
        <v>20.971722049169188</v>
      </c>
    </row>
    <row r="21" spans="1:11" ht="22.5" customHeight="1" x14ac:dyDescent="0.2">
      <c r="A21" s="17" t="s">
        <v>7</v>
      </c>
      <c r="B21" s="15">
        <v>29245465.119999997</v>
      </c>
      <c r="C21" s="14">
        <f t="shared" si="6"/>
        <v>5.5498204791950894</v>
      </c>
      <c r="D21" s="15">
        <v>31186752.419999998</v>
      </c>
      <c r="E21" s="14">
        <f t="shared" si="7"/>
        <v>5.6885291549568127</v>
      </c>
      <c r="F21" s="15">
        <v>31673561.099999998</v>
      </c>
      <c r="G21" s="16">
        <f t="shared" si="8"/>
        <v>7.4611194346570917</v>
      </c>
      <c r="H21" s="15">
        <v>38059749.489999995</v>
      </c>
      <c r="I21" s="16">
        <f t="shared" si="9"/>
        <v>7.0244007250997065</v>
      </c>
      <c r="J21" s="34">
        <v>40333202.503339216</v>
      </c>
      <c r="K21" s="16">
        <f t="shared" si="9"/>
        <v>7.4439947899417813</v>
      </c>
    </row>
    <row r="22" spans="1:11" ht="22.5" customHeight="1" x14ac:dyDescent="0.2">
      <c r="A22" s="19" t="s">
        <v>2</v>
      </c>
      <c r="B22" s="15"/>
      <c r="C22" s="14"/>
      <c r="D22" s="15"/>
      <c r="E22" s="15"/>
      <c r="F22" s="15"/>
      <c r="G22" s="15"/>
      <c r="H22" s="15"/>
      <c r="I22" s="16"/>
      <c r="J22" s="34"/>
      <c r="K22" s="16"/>
    </row>
    <row r="23" spans="1:11" ht="15" customHeight="1" x14ac:dyDescent="0.2">
      <c r="A23" s="17" t="s">
        <v>8</v>
      </c>
      <c r="B23" s="20" t="s">
        <v>3</v>
      </c>
      <c r="C23" s="20" t="s">
        <v>3</v>
      </c>
      <c r="D23" s="15">
        <v>95138.9</v>
      </c>
      <c r="E23" s="14">
        <f t="shared" si="7"/>
        <v>1.7353535216877856E-2</v>
      </c>
      <c r="F23" s="15">
        <v>1055962.67</v>
      </c>
      <c r="G23" s="16">
        <f t="shared" si="8"/>
        <v>0.24874574647715861</v>
      </c>
      <c r="H23" s="15">
        <v>5562418.3800000008</v>
      </c>
      <c r="I23" s="16">
        <f t="shared" si="9"/>
        <v>1.0266135806292178</v>
      </c>
      <c r="J23" s="34">
        <v>3015047.6531434134</v>
      </c>
      <c r="K23" s="16">
        <f t="shared" si="9"/>
        <v>0.55646459066987319</v>
      </c>
    </row>
    <row r="24" spans="1:11" ht="22.5" customHeight="1" x14ac:dyDescent="0.2">
      <c r="A24" s="17" t="s">
        <v>9</v>
      </c>
      <c r="B24" s="15">
        <v>12969909.230000008</v>
      </c>
      <c r="C24" s="14">
        <f t="shared" ref="C24:C26" si="10">+B24/$B$8*100</f>
        <v>2.4612591238540529</v>
      </c>
      <c r="D24" s="15">
        <v>15367056.630000003</v>
      </c>
      <c r="E24" s="14">
        <f t="shared" ref="E24:E26" si="11">+D24/$D$8*100</f>
        <v>2.8029834106602181</v>
      </c>
      <c r="F24" s="15">
        <v>12013807.43</v>
      </c>
      <c r="G24" s="16">
        <f t="shared" ref="G24:G26" si="12">+F24/$F$8*100</f>
        <v>2.8300086566584639</v>
      </c>
      <c r="H24" s="15">
        <v>13157359.260000002</v>
      </c>
      <c r="I24" s="16">
        <f t="shared" ref="I24:K26" si="13">+H24/$H$8*100</f>
        <v>2.4283544995645574</v>
      </c>
      <c r="J24" s="34">
        <v>18049896.697400365</v>
      </c>
      <c r="K24" s="16">
        <f t="shared" si="13"/>
        <v>3.3313332102332218</v>
      </c>
    </row>
    <row r="25" spans="1:11" ht="22.5" customHeight="1" x14ac:dyDescent="0.2">
      <c r="A25" s="17" t="s">
        <v>10</v>
      </c>
      <c r="B25" s="15">
        <v>34238988.609999999</v>
      </c>
      <c r="C25" s="14">
        <f t="shared" si="10"/>
        <v>6.4974258195249863</v>
      </c>
      <c r="D25" s="15">
        <v>26821473.489999995</v>
      </c>
      <c r="E25" s="14">
        <f t="shared" si="11"/>
        <v>4.8922931080480305</v>
      </c>
      <c r="F25" s="15">
        <v>18900352.59</v>
      </c>
      <c r="G25" s="16">
        <f t="shared" si="12"/>
        <v>4.4522239727291195</v>
      </c>
      <c r="H25" s="15">
        <v>34586078.330000013</v>
      </c>
      <c r="I25" s="16">
        <f t="shared" si="13"/>
        <v>6.3832914550170718</v>
      </c>
      <c r="J25" s="34">
        <v>40994715.858154811</v>
      </c>
      <c r="K25" s="16">
        <f t="shared" si="13"/>
        <v>7.5660853173755118</v>
      </c>
    </row>
    <row r="26" spans="1:11" ht="22.5" customHeight="1" x14ac:dyDescent="0.2">
      <c r="A26" s="17" t="s">
        <v>11</v>
      </c>
      <c r="B26" s="15">
        <v>37309054.74999997</v>
      </c>
      <c r="C26" s="14">
        <f t="shared" si="10"/>
        <v>7.0800226722795454</v>
      </c>
      <c r="D26" s="15">
        <v>54289468.160000026</v>
      </c>
      <c r="E26" s="14">
        <f t="shared" si="11"/>
        <v>9.9025130374655319</v>
      </c>
      <c r="F26" s="15">
        <v>55384479.429999992</v>
      </c>
      <c r="G26" s="16">
        <f t="shared" si="12"/>
        <v>13.046534759665496</v>
      </c>
      <c r="H26" s="15">
        <v>47608570.479999997</v>
      </c>
      <c r="I26" s="16">
        <f t="shared" si="13"/>
        <v>8.786754549935754</v>
      </c>
      <c r="J26" s="34">
        <v>44811565.583787486</v>
      </c>
      <c r="K26" s="16">
        <f t="shared" si="13"/>
        <v>8.2705324653362542</v>
      </c>
    </row>
    <row r="27" spans="1:11" ht="22.5" customHeight="1" x14ac:dyDescent="0.2">
      <c r="A27" s="24"/>
      <c r="B27" s="15"/>
      <c r="C27" s="21"/>
      <c r="D27" s="15"/>
      <c r="E27" s="14"/>
      <c r="F27" s="4"/>
      <c r="G27" s="22"/>
      <c r="H27" s="4"/>
      <c r="I27" s="22"/>
      <c r="J27" s="22"/>
      <c r="K27" s="22"/>
    </row>
    <row r="28" spans="1:11" ht="22.5" customHeight="1" x14ac:dyDescent="0.2">
      <c r="A28" s="40" t="s">
        <v>16</v>
      </c>
      <c r="B28" s="31">
        <f>SUM(B29:B36)</f>
        <v>332744574.73000002</v>
      </c>
      <c r="C28" s="23">
        <f>+B28/B8*100</f>
        <v>63.14389761285544</v>
      </c>
      <c r="D28" s="31">
        <f>SUM(D29:D36)</f>
        <v>300613943.49999988</v>
      </c>
      <c r="E28" s="8">
        <f>+D28/D8*100</f>
        <v>54.832614789657839</v>
      </c>
      <c r="F28" s="31">
        <f>SUM(F29:F36)</f>
        <v>182709003.35000002</v>
      </c>
      <c r="G28" s="11">
        <f>+F28/F8*100</f>
        <v>43.039483040052382</v>
      </c>
      <c r="H28" s="31">
        <f>SUM(H29:H36)</f>
        <v>277184191.90999997</v>
      </c>
      <c r="I28" s="11">
        <f>+H28/H8*100</f>
        <v>51.157794381971911</v>
      </c>
      <c r="J28" s="36">
        <f>SUM(J29:J36)</f>
        <v>378916544.86190879</v>
      </c>
      <c r="K28" s="11">
        <f>+J28/J8*100</f>
        <v>59.13147244618829</v>
      </c>
    </row>
    <row r="29" spans="1:11" ht="21.75" customHeight="1" x14ac:dyDescent="0.2">
      <c r="A29" s="13" t="s">
        <v>5</v>
      </c>
      <c r="B29" s="20">
        <v>78565.95</v>
      </c>
      <c r="C29" s="14">
        <f>+B29/$B$8*100</f>
        <v>1.4909214693228904E-2</v>
      </c>
      <c r="D29" s="20">
        <v>758771.55999999994</v>
      </c>
      <c r="E29" s="14">
        <f t="shared" ref="E29:E33" si="14">+D29/$D$8*100</f>
        <v>0.13840152648417575</v>
      </c>
      <c r="F29" s="20">
        <v>462335.18000000011</v>
      </c>
      <c r="G29" s="16">
        <f t="shared" ref="G29:G33" si="15">+F29/$F$8*100</f>
        <v>0.10890906727957676</v>
      </c>
      <c r="H29" s="20">
        <v>608661.80999999994</v>
      </c>
      <c r="I29" s="16">
        <f t="shared" ref="I29:K33" si="16">+H29/$H$8*100</f>
        <v>0.11233611667958723</v>
      </c>
      <c r="J29" s="37">
        <v>3351889.683828983</v>
      </c>
      <c r="K29" s="16">
        <f t="shared" si="16"/>
        <v>0.61863298211484197</v>
      </c>
    </row>
    <row r="30" spans="1:11" ht="21.75" customHeight="1" x14ac:dyDescent="0.2">
      <c r="A30" s="17" t="s">
        <v>6</v>
      </c>
      <c r="B30" s="15">
        <v>254069905.87000006</v>
      </c>
      <c r="C30" s="14">
        <f t="shared" ref="C30:C33" si="17">+B30/$B$8*100</f>
        <v>48.214051681476391</v>
      </c>
      <c r="D30" s="20">
        <v>243186908.05999988</v>
      </c>
      <c r="E30" s="14">
        <f t="shared" si="14"/>
        <v>44.357802889279206</v>
      </c>
      <c r="F30" s="15">
        <v>135190566.42000002</v>
      </c>
      <c r="G30" s="16">
        <f t="shared" si="15"/>
        <v>31.845896939531777</v>
      </c>
      <c r="H30" s="15">
        <v>147341636.13</v>
      </c>
      <c r="I30" s="16">
        <f t="shared" si="16"/>
        <v>27.19373378799791</v>
      </c>
      <c r="J30" s="34">
        <v>255486325.88867578</v>
      </c>
      <c r="K30" s="16">
        <f t="shared" si="16"/>
        <v>47.153183004975013</v>
      </c>
    </row>
    <row r="31" spans="1:11" ht="21.75" customHeight="1" x14ac:dyDescent="0.2">
      <c r="A31" s="17" t="s">
        <v>7</v>
      </c>
      <c r="B31" s="15">
        <v>46889726.939999998</v>
      </c>
      <c r="C31" s="14">
        <f t="shared" si="17"/>
        <v>8.8981168795812842</v>
      </c>
      <c r="D31" s="20">
        <v>27258321.020000003</v>
      </c>
      <c r="E31" s="14">
        <f t="shared" si="14"/>
        <v>4.9719750151991668</v>
      </c>
      <c r="F31" s="15">
        <v>29364116.5</v>
      </c>
      <c r="G31" s="16">
        <f>+F31/$F$8*100</f>
        <v>6.9170997100065579</v>
      </c>
      <c r="H31" s="15">
        <v>35584298.920000002</v>
      </c>
      <c r="I31" s="16">
        <f t="shared" si="16"/>
        <v>6.5675254957074269</v>
      </c>
      <c r="J31" s="34">
        <v>47004757.757099763</v>
      </c>
      <c r="K31" s="16">
        <f t="shared" si="16"/>
        <v>8.6753133926659398</v>
      </c>
    </row>
    <row r="32" spans="1:11" ht="21.75" customHeight="1" x14ac:dyDescent="0.2">
      <c r="A32" s="19" t="s">
        <v>2</v>
      </c>
      <c r="B32" s="15"/>
      <c r="C32" s="14"/>
      <c r="D32" s="20"/>
      <c r="E32" s="14"/>
      <c r="F32" s="15"/>
      <c r="G32" s="16"/>
      <c r="H32" s="15"/>
      <c r="I32" s="16"/>
      <c r="J32" s="34"/>
      <c r="K32" s="16"/>
    </row>
    <row r="33" spans="1:11" ht="15" customHeight="1" x14ac:dyDescent="0.2">
      <c r="A33" s="17" t="s">
        <v>8</v>
      </c>
      <c r="B33" s="15">
        <v>2304683.2399999998</v>
      </c>
      <c r="C33" s="14">
        <f t="shared" si="17"/>
        <v>0.43735253280901448</v>
      </c>
      <c r="D33" s="20">
        <v>2468366.83</v>
      </c>
      <c r="E33" s="14">
        <f t="shared" si="14"/>
        <v>0.4502352950536338</v>
      </c>
      <c r="F33" s="15">
        <v>2299818</v>
      </c>
      <c r="G33" s="16">
        <f t="shared" si="15"/>
        <v>0.54175205376493663</v>
      </c>
      <c r="H33" s="15">
        <v>1070452.94</v>
      </c>
      <c r="I33" s="16">
        <f t="shared" si="16"/>
        <v>0.19756542038976815</v>
      </c>
      <c r="J33" s="34">
        <v>629744.15766089899</v>
      </c>
      <c r="K33" s="16">
        <f t="shared" si="16"/>
        <v>0.11622712647813918</v>
      </c>
    </row>
    <row r="34" spans="1:11" ht="21.75" customHeight="1" x14ac:dyDescent="0.2">
      <c r="A34" s="17" t="s">
        <v>9</v>
      </c>
      <c r="B34" s="15">
        <v>5744204.879999998</v>
      </c>
      <c r="C34" s="14">
        <f t="shared" ref="C34:C36" si="18">+B34/$B$8*100</f>
        <v>1.0900598006873607</v>
      </c>
      <c r="D34" s="20">
        <v>5804894.2199999997</v>
      </c>
      <c r="E34" s="14">
        <f t="shared" ref="E34:E36" si="19">+D34/$D$8*100</f>
        <v>1.058824899983295</v>
      </c>
      <c r="F34" s="15">
        <v>4627963.3600000013</v>
      </c>
      <c r="G34" s="16">
        <f t="shared" ref="G34:G36" si="20">+F34/$F$8*100</f>
        <v>1.0901769857566457</v>
      </c>
      <c r="H34" s="15">
        <v>4288390.9499999983</v>
      </c>
      <c r="I34" s="16">
        <f t="shared" ref="I34:K36" si="21">+H34/$H$8*100</f>
        <v>0.79147595300399376</v>
      </c>
      <c r="J34" s="34">
        <v>1387881.7899321557</v>
      </c>
      <c r="K34" s="16">
        <f t="shared" si="21"/>
        <v>0.25615086757503813</v>
      </c>
    </row>
    <row r="35" spans="1:11" ht="21.75" customHeight="1" x14ac:dyDescent="0.2">
      <c r="A35" s="17" t="s">
        <v>10</v>
      </c>
      <c r="B35" s="15">
        <v>4067982.1700000009</v>
      </c>
      <c r="C35" s="14">
        <f t="shared" si="18"/>
        <v>0.7719682577599738</v>
      </c>
      <c r="D35" s="20">
        <v>13951564.839999994</v>
      </c>
      <c r="E35" s="14">
        <f t="shared" si="19"/>
        <v>2.5447947346615822</v>
      </c>
      <c r="F35" s="15">
        <v>5499126.4400000013</v>
      </c>
      <c r="G35" s="16">
        <f t="shared" si="20"/>
        <v>1.2953907843068735</v>
      </c>
      <c r="H35" s="15">
        <v>3229615.1199999982</v>
      </c>
      <c r="I35" s="16">
        <f t="shared" si="21"/>
        <v>0.59606568867936516</v>
      </c>
      <c r="J35" s="34">
        <v>999172.37574028457</v>
      </c>
      <c r="K35" s="16">
        <f t="shared" si="21"/>
        <v>0.18440970460128092</v>
      </c>
    </row>
    <row r="36" spans="1:11" ht="21.75" customHeight="1" x14ac:dyDescent="0.2">
      <c r="A36" s="17" t="s">
        <v>11</v>
      </c>
      <c r="B36" s="15">
        <v>19589505.679999959</v>
      </c>
      <c r="C36" s="14">
        <f t="shared" si="18"/>
        <v>3.7174392458481886</v>
      </c>
      <c r="D36" s="20">
        <v>7185116.9700000016</v>
      </c>
      <c r="E36" s="14">
        <f t="shared" si="19"/>
        <v>1.31058042899678</v>
      </c>
      <c r="F36" s="15">
        <v>5265077.450000003</v>
      </c>
      <c r="G36" s="16">
        <f t="shared" si="20"/>
        <v>1.2402574994060211</v>
      </c>
      <c r="H36" s="15">
        <v>85061136.039999992</v>
      </c>
      <c r="I36" s="16">
        <f t="shared" si="21"/>
        <v>15.69909191951386</v>
      </c>
      <c r="J36" s="34">
        <v>70056773.208970949</v>
      </c>
      <c r="K36" s="16">
        <f t="shared" si="21"/>
        <v>12.929849910245464</v>
      </c>
    </row>
    <row r="37" spans="1:11" ht="17.25" customHeight="1" x14ac:dyDescent="0.2">
      <c r="A37" s="25"/>
      <c r="B37" s="27"/>
      <c r="C37" s="26"/>
      <c r="D37" s="28"/>
      <c r="E37" s="27"/>
      <c r="F37" s="27"/>
      <c r="G37" s="29"/>
      <c r="H37" s="27"/>
      <c r="I37" s="27"/>
      <c r="J37" s="38"/>
      <c r="K37" s="29"/>
    </row>
    <row r="38" spans="1:11" ht="14.25" customHeight="1" x14ac:dyDescent="0.2">
      <c r="A38" s="41"/>
      <c r="B38" s="2"/>
      <c r="C38" s="2"/>
      <c r="D38" s="42"/>
      <c r="E38" s="2"/>
      <c r="F38" s="2"/>
      <c r="G38" s="2"/>
      <c r="H38" s="2"/>
      <c r="I38" s="2"/>
      <c r="J38" s="43"/>
      <c r="K38" s="2"/>
    </row>
    <row r="39" spans="1:11" ht="15" customHeight="1" x14ac:dyDescent="0.2">
      <c r="A39" s="1" t="s">
        <v>17</v>
      </c>
      <c r="B39" s="1"/>
      <c r="C39" s="1"/>
      <c r="D39" s="1"/>
      <c r="E39" s="1"/>
      <c r="F39" s="1"/>
      <c r="G39" s="1"/>
      <c r="H39" s="1"/>
      <c r="I39" s="1"/>
    </row>
    <row r="40" spans="1:11" ht="15" customHeight="1" x14ac:dyDescent="0.2">
      <c r="A40" s="1" t="s">
        <v>24</v>
      </c>
      <c r="B40" s="1"/>
      <c r="C40" s="1"/>
      <c r="D40" s="1"/>
      <c r="E40" s="1"/>
      <c r="F40" s="1"/>
      <c r="G40" s="1"/>
      <c r="H40" s="1"/>
      <c r="I40" s="1"/>
    </row>
    <row r="41" spans="1:11" ht="15" customHeight="1" x14ac:dyDescent="0.2">
      <c r="A41" s="30" t="s">
        <v>25</v>
      </c>
      <c r="B41" s="1"/>
      <c r="C41" s="1"/>
      <c r="D41" s="1"/>
      <c r="E41" s="1"/>
      <c r="F41" s="1"/>
      <c r="G41" s="1"/>
      <c r="H41" s="1"/>
      <c r="I41" s="1"/>
    </row>
    <row r="42" spans="1:11" ht="15" customHeight="1" x14ac:dyDescent="0.2">
      <c r="A42" s="30" t="s">
        <v>20</v>
      </c>
      <c r="B42" s="1"/>
      <c r="C42" s="1"/>
      <c r="D42" s="1"/>
      <c r="E42" s="1"/>
      <c r="F42" s="1"/>
      <c r="G42" s="1"/>
      <c r="H42" s="1"/>
      <c r="I42" s="1"/>
    </row>
    <row r="43" spans="1:11" ht="15" customHeight="1" x14ac:dyDescent="0.2">
      <c r="A43" s="1" t="s">
        <v>19</v>
      </c>
      <c r="B43" s="1"/>
      <c r="C43" s="1"/>
      <c r="D43" s="1"/>
      <c r="E43" s="1"/>
      <c r="F43" s="1"/>
      <c r="G43" s="1"/>
      <c r="H43" s="1"/>
      <c r="I43" s="1"/>
    </row>
    <row r="44" spans="1:11" ht="15" customHeight="1" x14ac:dyDescent="0.2">
      <c r="A44" s="1" t="s">
        <v>21</v>
      </c>
      <c r="B44" s="1"/>
      <c r="C44" s="1"/>
      <c r="D44" s="1"/>
      <c r="E44" s="1"/>
      <c r="F44" s="1"/>
      <c r="G44" s="1"/>
      <c r="H44" s="1"/>
      <c r="I44" s="1"/>
    </row>
    <row r="45" spans="1:11" ht="15" customHeight="1" x14ac:dyDescent="0.2">
      <c r="A45" s="1" t="s">
        <v>23</v>
      </c>
      <c r="B45" s="1"/>
      <c r="C45" s="1"/>
      <c r="D45" s="1"/>
      <c r="E45" s="1"/>
      <c r="F45" s="1"/>
      <c r="G45" s="1"/>
      <c r="H45" s="1"/>
      <c r="I45" s="1"/>
    </row>
    <row r="46" spans="1:11" ht="9" customHeight="1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1" ht="18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1" ht="18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ht="18" customHeight="1" x14ac:dyDescent="0.2"/>
    <row r="50" ht="18" customHeight="1" x14ac:dyDescent="0.2"/>
    <row r="51" ht="18" customHeight="1" x14ac:dyDescent="0.2"/>
    <row r="52" ht="13.15" customHeight="1" x14ac:dyDescent="0.2"/>
    <row r="53" ht="20.45" customHeight="1" x14ac:dyDescent="0.2"/>
  </sheetData>
  <mergeCells count="9">
    <mergeCell ref="A1:K1"/>
    <mergeCell ref="A2:K2"/>
    <mergeCell ref="A4:A6"/>
    <mergeCell ref="B5:C5"/>
    <mergeCell ref="D5:E5"/>
    <mergeCell ref="F5:G5"/>
    <mergeCell ref="H5:I5"/>
    <mergeCell ref="B4:K4"/>
    <mergeCell ref="J5:K5"/>
  </mergeCells>
  <printOptions horizontalCentered="1"/>
  <pageMargins left="0.7" right="0.5" top="1" bottom="1" header="0" footer="0"/>
  <pageSetup paperSize="11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53</vt:lpstr>
      <vt:lpstr>'53'!Área_de_impresión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2025-09-10T22:10:11Z</cp:lastPrinted>
  <dcterms:created xsi:type="dcterms:W3CDTF">2019-05-10T20:52:17Z</dcterms:created>
  <dcterms:modified xsi:type="dcterms:W3CDTF">2025-09-10T22:10:53Z</dcterms:modified>
</cp:coreProperties>
</file>