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Z:\TRANSITO\BOLETINES POR AÑO\2025\"/>
    </mc:Choice>
  </mc:AlternateContent>
  <bookViews>
    <workbookView xWindow="0" yWindow="0" windowWidth="21600" windowHeight="10425"/>
  </bookViews>
  <sheets>
    <sheet name="451-16" sheetId="1" r:id="rId1"/>
  </sheets>
  <definedNames>
    <definedName name="_xlnm.Print_Titles" localSheetId="0">'451-16'!$1:$6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3" i="1" l="1"/>
  <c r="E54" i="1"/>
  <c r="E55" i="1"/>
  <c r="E56" i="1"/>
  <c r="E57" i="1"/>
  <c r="E58" i="1"/>
  <c r="E59" i="1"/>
  <c r="E60" i="1"/>
  <c r="E61" i="1"/>
  <c r="E52" i="1"/>
  <c r="E42" i="1"/>
  <c r="E43" i="1"/>
  <c r="E44" i="1"/>
  <c r="E45" i="1"/>
  <c r="E46" i="1"/>
  <c r="E47" i="1"/>
  <c r="E48" i="1"/>
  <c r="E49" i="1"/>
  <c r="E50" i="1"/>
  <c r="E41" i="1"/>
  <c r="E31" i="1"/>
  <c r="E32" i="1"/>
  <c r="E33" i="1"/>
  <c r="E34" i="1"/>
  <c r="E35" i="1"/>
  <c r="E36" i="1"/>
  <c r="E37" i="1"/>
  <c r="E38" i="1"/>
  <c r="E39" i="1"/>
  <c r="E30" i="1"/>
  <c r="D45" i="1" l="1"/>
  <c r="G29" i="1" l="1"/>
  <c r="F29" i="1"/>
  <c r="D29" i="1" s="1"/>
  <c r="C29" i="1"/>
  <c r="G51" i="1" l="1"/>
  <c r="F51" i="1"/>
  <c r="D51" i="1" s="1"/>
  <c r="D39" i="1"/>
  <c r="D24" i="1"/>
  <c r="D25" i="1"/>
  <c r="D26" i="1"/>
  <c r="D27" i="1"/>
  <c r="D28" i="1"/>
  <c r="D23" i="1"/>
  <c r="D57" i="1"/>
  <c r="D58" i="1"/>
  <c r="D59" i="1"/>
  <c r="D60" i="1"/>
  <c r="D61" i="1"/>
  <c r="D56" i="1"/>
  <c r="D38" i="1"/>
  <c r="D37" i="1"/>
  <c r="D36" i="1"/>
  <c r="D35" i="1"/>
  <c r="D34" i="1"/>
  <c r="G40" i="1"/>
  <c r="F40" i="1"/>
  <c r="G17" i="1"/>
  <c r="F17" i="1"/>
  <c r="G16" i="1"/>
  <c r="F16" i="1"/>
  <c r="G15" i="1"/>
  <c r="F15" i="1"/>
  <c r="G14" i="1"/>
  <c r="F14" i="1"/>
  <c r="G13" i="1"/>
  <c r="F13" i="1"/>
  <c r="G12" i="1"/>
  <c r="F12" i="1"/>
  <c r="F9" i="1"/>
  <c r="G9" i="1"/>
  <c r="F10" i="1"/>
  <c r="G10" i="1"/>
  <c r="F11" i="1"/>
  <c r="G11" i="1"/>
  <c r="G8" i="1"/>
  <c r="F8" i="1"/>
  <c r="C12" i="1"/>
  <c r="C13" i="1"/>
  <c r="C14" i="1"/>
  <c r="C15" i="1"/>
  <c r="C16" i="1"/>
  <c r="C17" i="1"/>
  <c r="C9" i="1"/>
  <c r="C10" i="1"/>
  <c r="C11" i="1"/>
  <c r="C8" i="1"/>
  <c r="C7" i="1" s="1"/>
  <c r="C40" i="1"/>
  <c r="C51" i="1"/>
  <c r="C18" i="1"/>
  <c r="D55" i="1"/>
  <c r="D54" i="1"/>
  <c r="D53" i="1"/>
  <c r="D52" i="1"/>
  <c r="D50" i="1"/>
  <c r="D49" i="1"/>
  <c r="D48" i="1"/>
  <c r="D47" i="1"/>
  <c r="D46" i="1"/>
  <c r="D44" i="1"/>
  <c r="D43" i="1"/>
  <c r="D42" i="1"/>
  <c r="D41" i="1"/>
  <c r="D40" i="1"/>
  <c r="D33" i="1"/>
  <c r="D32" i="1"/>
  <c r="D31" i="1"/>
  <c r="D30" i="1"/>
  <c r="D19" i="1"/>
  <c r="D20" i="1"/>
  <c r="D21" i="1"/>
  <c r="D22" i="1"/>
  <c r="E26" i="1" l="1"/>
  <c r="E23" i="1"/>
  <c r="E40" i="1"/>
  <c r="E51" i="1"/>
  <c r="D15" i="1"/>
  <c r="E15" i="1" s="1"/>
  <c r="D14" i="1"/>
  <c r="D9" i="1" l="1"/>
  <c r="D12" i="1"/>
  <c r="G18" i="1" l="1"/>
  <c r="G7" i="1" l="1"/>
  <c r="E25" i="1" l="1"/>
  <c r="E24" i="1"/>
  <c r="E21" i="1"/>
  <c r="E22" i="1"/>
  <c r="E27" i="1"/>
  <c r="E19" i="1"/>
  <c r="E20" i="1"/>
  <c r="D11" i="1"/>
  <c r="D8" i="1"/>
  <c r="F7" i="1" l="1"/>
  <c r="D16" i="1"/>
  <c r="D17" i="1"/>
  <c r="D13" i="1"/>
  <c r="D10" i="1"/>
  <c r="E14" i="1" l="1"/>
  <c r="E8" i="1"/>
  <c r="E9" i="1"/>
  <c r="E28" i="1"/>
  <c r="F18" i="1" l="1"/>
  <c r="D7" i="1"/>
  <c r="E7" i="1" s="1"/>
  <c r="E17" i="1" l="1"/>
  <c r="E10" i="1"/>
  <c r="E16" i="1"/>
  <c r="E11" i="1"/>
  <c r="E13" i="1"/>
  <c r="E12" i="1"/>
  <c r="D18" i="1"/>
  <c r="E18" i="1" s="1"/>
  <c r="E29" i="1"/>
</calcChain>
</file>

<file path=xl/connections.xml><?xml version="1.0" encoding="utf-8"?>
<connections xmlns="http://schemas.openxmlformats.org/spreadsheetml/2006/main">
  <connection id="1" odcFile="C:\Users\libatista\Documents\Mis archivos de origen de datos\PAIRCA-PAN01_SQL2008 SOCIALES18 VACCIDENTE.odc" keepAlive="1" name="PAIRCA-PAN01_SQL2008 SOCIALES18 VACCIDENTE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ACCIDENTE&quot;" commandType="3"/>
  </connection>
  <connection id="2" odcFile="C:\Users\libatista\Documents\Mis archivos de origen de datos\PAIRCA-PAN01_SQL2008 SOCIALES18 VVICTIMAS.odc" keepAlive="1" name="PAIRCA-PAN01_SQL2008 SOCIALES18 VVICTIMAS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VICTIMAS&quot;" commandType="3"/>
  </connection>
  <connection id="3" odcFile="C:\Users\libatista\Documents\Mis archivos de origen de datos\PAIRCA-PAN01_SQL2008 SOCIALES19 VACCIDENTE.odc" keepAlive="1" name="PAIRCA-PAN01_SQL2008 SOCIALES19 VACCIDENTE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ACCIDENTE&quot;" commandType="3"/>
  </connection>
  <connection id="4" odcFile="C:\Users\libatista\Documents\Mis archivos de origen de datos\PAIRCA-PAN01_SQL2008 SOCIALES19 VACCIDENTE.odc" keepAlive="1" name="PAIRCA-PAN01_SQL2008 SOCIALES19 VACCIDENTE1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ACCIDENTE&quot;" commandType="3"/>
  </connection>
  <connection id="5" odcFile="C:\Users\libatista\Documents\Mis archivos de origen de datos\PAIRCA-PAN01_SQL2008 SOCIALES19 VVICTIMAS.odc" keepAlive="1" name="PAIRCA-PAN01_SQL2008 SOCIALES19 VVICTIMAS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VICTIMAS&quot;" commandType="3"/>
  </connection>
  <connection id="6" odcFile="C:\Users\libatista\Documents\Mis archivos de origen de datos\PAIRCA-PAN01_SQL2008 SOCIALES20 VACCIDENTE.odc" keepAlive="1" name="PAIRCA-PAN01_SQL2008 SOCIALES20 VACCIDENTE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ACCIDENTE&quot;" commandType="3"/>
  </connection>
  <connection id="7" odcFile="C:\Users\libatista\Documents\Mis archivos de origen de datos\PAIRCA-PAN01_SQL2008 SOCIALES20 VVICTIMAS.odc" keepAlive="1" name="PAIRCA-PAN01_SQL2008 SOCIALES20 VVICTIMAS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VICTIMAS&quot;" commandType="3"/>
  </connection>
  <connection id="8" odcFile="C:\Users\libatista\Documents\Mis archivos de origen de datos\PAIRCA-PAN01_SQL2008 SOCIALES21 VACCIDENTE.odc" keepAlive="1" name="PAIRCA-PAN01_SQL2008 SOCIALES21 VACCIDENTE1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ACCIDENTE&quot;" commandType="3"/>
  </connection>
  <connection id="9" odcFile="C:\Users\libatista\Documents\Mis archivos de origen de datos\PAIRCA-PAN01_SQL2008 SOCIALES21 VVICTIMAS.odc" keepAlive="1" name="PAIRCA-PAN01_SQL2008 SOCIALES21 VVICTIMAS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VICTIMAS&quot;" commandType="3"/>
  </connection>
  <connection id="10" odcFile="C:\Users\libatista\Documents\Mis archivos de origen de datos\PAIRCA-PAN01_SQL2008 SOCIALES22 VACCIDENTE.odc" keepAlive="1" name="PAIRCA-PAN01_SQL2008 SOCIALES22 VACCIDENTE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ACCIDENTE&quot;" commandType="3"/>
  </connection>
  <connection id="11" odcFile="C:\Users\libatista\Documents\Mis archivos de origen de datos\PAIRCA-PAN01_SQL2008 SOCIALES22 VVICTIMAS.odc" keepAlive="1" name="PAIRCA-PAN01_SQL2008 SOCIALES22 VVICTIMAS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VICTIMAS&quot;" commandType="3"/>
  </connection>
  <connection id="12" odcFile="C:\Users\libatista\Documents\Mis archivos de origen de datos\PAIRCA-PAN01_SQL2008 SOCIALES23 VACCIDENTE.odc" keepAlive="1" name="PAIRCA-PAN01_SQL2008 SOCIALES23 VACCIDENTE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ACCIDENTE&quot;" commandType="3"/>
  </connection>
  <connection id="13" odcFile="C:\Users\libatista\Documents\Mis archivos de origen de datos\PAIRCA-PAN01_SQL2008 SOCIALES23 VVICTIMAS.odc" keepAlive="1" name="PAIRCA-PAN01_SQL2008 SOCIALES23 VVICTIMAS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VICTIMAS&quot;" commandType="3"/>
  </connection>
  <connection id="14" odcFile="C:\Users\libatista\Documents\Mis archivos de origen de datos\PAIRCA-PAN01_SQL2008 SOCIALES24 VACCIDENTE.odc" keepAlive="1" name="PAIRCA-PAN01_SQL2008 SOCIALES24 VACCIDENTE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ACCIDENTE&quot;" commandType="3"/>
  </connection>
  <connection id="15" odcFile="C:\Users\libatista\Documents\Mis archivos de origen de datos\PAIRCA-PAN01_SQL2008 SOCIALES24 VVICTIMAS.odc" keepAlive="1" name="PAIRCA-PAN01_SQL2008 SOCIALES24 VVICTIMAS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VICTIMAS&quot;" commandType="3"/>
  </connection>
  <connection id="16" odcFile="C:\Users\libatista\Documents\Mis archivos de origen de datos\PAIRCA-PAN01_SQL2008 SOCIALES25 VACCIDENTE.odc" keepAlive="1" name="PAIRCA-PAN01_SQL2008 SOCIALES25 VACCIDENTE2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ACCIDENTE&quot;" commandType="3"/>
  </connection>
  <connection id="17" odcFile="C:\Users\libatista\Documents\Mis archivos de origen de datos\PAIRCA-PAN01_SQL2008 SOCIALES25 VVICTIMAS.odc" keepAlive="1" name="PAIRCA-PAN01_SQL2008 SOCIALES25 VVICTIMAS2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VICTIMAS&quot;" commandType="3"/>
  </connection>
  <connection id="18" odcFile="C:\Users\libatista\Documents\Mis archivos de origen de datos\SV_SIEGPA SOCIALES17 VACCIDENTE.odc" keepAlive="1" name="SV_SIEGPA SOCIALES17 VACCIDENTE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ACCIDENTE&quot;" commandType="3"/>
  </connection>
  <connection id="19" odcFile="C:\Users\libatista\Documents\Mis archivos de origen de datos\SV_SIEGPA SOCIALES17 VVICTIMAS.odc" keepAlive="1" name="SV_SIEGPA SOCIALES17 VVICTIMAS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VICTIMAS&quot;" commandType="3"/>
  </connection>
</connections>
</file>

<file path=xl/sharedStrings.xml><?xml version="1.0" encoding="utf-8"?>
<sst xmlns="http://schemas.openxmlformats.org/spreadsheetml/2006/main" count="81" uniqueCount="30">
  <si>
    <t>Víctimas</t>
  </si>
  <si>
    <t>Total</t>
  </si>
  <si>
    <t>Heridos</t>
  </si>
  <si>
    <t>Muertos</t>
  </si>
  <si>
    <t>Colisión</t>
  </si>
  <si>
    <t>Vuelco</t>
  </si>
  <si>
    <t>Colisión y atropello</t>
  </si>
  <si>
    <t>Distrito de Panamá</t>
  </si>
  <si>
    <t>Distrito de San Miguelito</t>
  </si>
  <si>
    <t>Resto de la República</t>
  </si>
  <si>
    <t>Fuente: Departamento de Operaciones del Tránsito de la Policía Nacional.</t>
  </si>
  <si>
    <t>- Cantidad nula o cero.</t>
  </si>
  <si>
    <t>TOTAL</t>
  </si>
  <si>
    <t>Clase</t>
  </si>
  <si>
    <t>Colisión con objeto fijo</t>
  </si>
  <si>
    <t>Colisión y vuelco</t>
  </si>
  <si>
    <t>Accidentes de tránsito</t>
  </si>
  <si>
    <t>Por cada 100 accidentes</t>
  </si>
  <si>
    <t>0.0 Cuando la cantidad es menor a la mitad de la unidad o fracción decimal adoptada, para la expresión del dato.</t>
  </si>
  <si>
    <t>Atropello</t>
  </si>
  <si>
    <t>Distrito de Arraiján</t>
  </si>
  <si>
    <t>Atropello y colisión</t>
  </si>
  <si>
    <t>Atropello y vuelco</t>
  </si>
  <si>
    <t>Atropello y fuga (1)</t>
  </si>
  <si>
    <t xml:space="preserve">Atropello </t>
  </si>
  <si>
    <t xml:space="preserve">Cuadro 16. ACCIDENTES DE TRÁNSITO Y VÍCTIMAS EN LA REPÚBLICA, DISTRITOS DE PANAMÁ, </t>
  </si>
  <si>
    <t>(1) Incluye atropello y fuga con base en los casos registrados por denuncias.</t>
  </si>
  <si>
    <t xml:space="preserve">Caída de persona o cosa del vehículo en marcha  </t>
  </si>
  <si>
    <t>-</t>
  </si>
  <si>
    <t>ARRAIJÁN, SAN MIGUELITO Y RESTO DE LA REPÚBLICA, SEGÚN CLASE: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</si>
</sst>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5">
    <xf numFmtId="0" fontId="0" fillId="0" borderId="0" xfId="0"/>
    <xf numFmtId="4" fontId="1" fillId="0" borderId="1" xfId="0" applyNumberFormat="1" applyFont="1" applyFill="1" applyBorder="1"/>
    <xf numFmtId="3" fontId="1" fillId="0" borderId="0" xfId="0" applyNumberFormat="1" applyFont="1" applyFill="1"/>
    <xf numFmtId="164" fontId="1" fillId="0" borderId="0" xfId="0" applyNumberFormat="1" applyFont="1" applyFill="1"/>
    <xf numFmtId="4" fontId="1" fillId="0" borderId="0" xfId="0" applyNumberFormat="1" applyFont="1" applyFill="1"/>
    <xf numFmtId="3" fontId="2" fillId="0" borderId="2" xfId="0" applyNumberFormat="1" applyFont="1" applyFill="1" applyBorder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3" fontId="1" fillId="0" borderId="2" xfId="0" applyNumberFormat="1" applyFont="1" applyFill="1" applyBorder="1"/>
    <xf numFmtId="3" fontId="1" fillId="0" borderId="0" xfId="0" applyNumberFormat="1" applyFont="1" applyFill="1" applyBorder="1"/>
    <xf numFmtId="3" fontId="1" fillId="0" borderId="3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4" fontId="1" fillId="0" borderId="0" xfId="0" applyNumberFormat="1" applyFont="1" applyFill="1" applyBorder="1" applyAlignment="1">
      <alignment horizontal="left"/>
    </xf>
    <xf numFmtId="3" fontId="2" fillId="0" borderId="4" xfId="0" applyNumberFormat="1" applyFont="1" applyFill="1" applyBorder="1" applyAlignment="1">
      <alignment horizontal="right"/>
    </xf>
    <xf numFmtId="4" fontId="2" fillId="0" borderId="0" xfId="0" applyNumberFormat="1" applyFont="1" applyFill="1"/>
    <xf numFmtId="164" fontId="2" fillId="0" borderId="2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164" fontId="1" fillId="0" borderId="2" xfId="0" applyNumberFormat="1" applyFont="1" applyFill="1" applyBorder="1" applyAlignment="1">
      <alignment horizontal="right"/>
    </xf>
    <xf numFmtId="3" fontId="0" fillId="0" borderId="2" xfId="0" applyNumberFormat="1" applyFont="1" applyFill="1" applyBorder="1"/>
    <xf numFmtId="3" fontId="1" fillId="0" borderId="4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3" fontId="1" fillId="0" borderId="5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1" fontId="1" fillId="0" borderId="2" xfId="0" applyNumberFormat="1" applyFont="1" applyFill="1" applyBorder="1" applyAlignment="1">
      <alignment horizontal="right"/>
    </xf>
    <xf numFmtId="4" fontId="1" fillId="0" borderId="0" xfId="0" applyNumberFormat="1" applyFont="1" applyFill="1" applyAlignment="1">
      <alignment horizontal="left"/>
    </xf>
    <xf numFmtId="4" fontId="1" fillId="0" borderId="0" xfId="0" applyNumberFormat="1" applyFont="1" applyFill="1" applyBorder="1"/>
    <xf numFmtId="3" fontId="2" fillId="0" borderId="2" xfId="0" applyNumberFormat="1" applyFont="1" applyFill="1" applyBorder="1" applyAlignment="1">
      <alignment vertical="center" wrapText="1"/>
    </xf>
    <xf numFmtId="164" fontId="2" fillId="0" borderId="2" xfId="0" applyNumberFormat="1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vertical="center" wrapText="1"/>
    </xf>
    <xf numFmtId="49" fontId="0" fillId="0" borderId="0" xfId="0" quotePrefix="1" applyNumberFormat="1" applyFont="1" applyAlignment="1">
      <alignment horizontal="left"/>
    </xf>
    <xf numFmtId="3" fontId="1" fillId="0" borderId="0" xfId="0" applyNumberFormat="1" applyFont="1" applyFill="1" applyAlignment="1">
      <alignment horizontal="right"/>
    </xf>
    <xf numFmtId="1" fontId="1" fillId="0" borderId="0" xfId="0" applyNumberFormat="1" applyFont="1" applyFill="1"/>
    <xf numFmtId="0" fontId="1" fillId="0" borderId="0" xfId="0" applyFont="1" applyFill="1"/>
    <xf numFmtId="3" fontId="1" fillId="0" borderId="0" xfId="0" applyNumberFormat="1" applyFont="1" applyFill="1" applyBorder="1" applyAlignment="1"/>
    <xf numFmtId="3" fontId="3" fillId="2" borderId="7" xfId="0" applyNumberFormat="1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3" fontId="0" fillId="0" borderId="2" xfId="0" applyNumberFormat="1" applyBorder="1"/>
    <xf numFmtId="4" fontId="2" fillId="0" borderId="0" xfId="0" applyNumberFormat="1" applyFont="1" applyFill="1" applyBorder="1" applyAlignment="1">
      <alignment horizontal="center"/>
    </xf>
    <xf numFmtId="3" fontId="3" fillId="2" borderId="7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3" fontId="3" fillId="2" borderId="7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H67"/>
  <sheetViews>
    <sheetView tabSelected="1" zoomScaleNormal="100" workbookViewId="0">
      <selection sqref="A1:G1"/>
    </sheetView>
  </sheetViews>
  <sheetFormatPr baseColWidth="10" defaultRowHeight="18" customHeight="1" x14ac:dyDescent="0.2"/>
  <cols>
    <col min="1" max="1" width="2.7109375" style="4" customWidth="1"/>
    <col min="2" max="2" width="43.42578125" style="4" customWidth="1"/>
    <col min="3" max="3" width="11.7109375" style="2" customWidth="1"/>
    <col min="4" max="4" width="10" style="2" customWidth="1"/>
    <col min="5" max="5" width="12.42578125" style="3" customWidth="1"/>
    <col min="6" max="7" width="9.7109375" style="2" customWidth="1"/>
    <col min="8" max="233" width="11.42578125" style="4"/>
    <col min="234" max="234" width="33.42578125" style="4" customWidth="1"/>
    <col min="235" max="235" width="15.140625" style="4" customWidth="1"/>
    <col min="236" max="236" width="10.140625" style="4" customWidth="1"/>
    <col min="237" max="237" width="13.28515625" style="4" customWidth="1"/>
    <col min="238" max="238" width="10.42578125" style="4" customWidth="1"/>
    <col min="239" max="239" width="11.85546875" style="4" customWidth="1"/>
    <col min="240" max="241" width="11.42578125" style="4"/>
    <col min="242" max="242" width="0" style="4" hidden="1" customWidth="1"/>
    <col min="243" max="243" width="11.7109375" style="4" bestFit="1" customWidth="1"/>
    <col min="244" max="489" width="11.42578125" style="4"/>
    <col min="490" max="490" width="33.42578125" style="4" customWidth="1"/>
    <col min="491" max="491" width="15.140625" style="4" customWidth="1"/>
    <col min="492" max="492" width="10.140625" style="4" customWidth="1"/>
    <col min="493" max="493" width="13.28515625" style="4" customWidth="1"/>
    <col min="494" max="494" width="10.42578125" style="4" customWidth="1"/>
    <col min="495" max="495" width="11.85546875" style="4" customWidth="1"/>
    <col min="496" max="497" width="11.42578125" style="4"/>
    <col min="498" max="498" width="0" style="4" hidden="1" customWidth="1"/>
    <col min="499" max="499" width="11.7109375" style="4" bestFit="1" customWidth="1"/>
    <col min="500" max="745" width="11.42578125" style="4"/>
    <col min="746" max="746" width="33.42578125" style="4" customWidth="1"/>
    <col min="747" max="747" width="15.140625" style="4" customWidth="1"/>
    <col min="748" max="748" width="10.140625" style="4" customWidth="1"/>
    <col min="749" max="749" width="13.28515625" style="4" customWidth="1"/>
    <col min="750" max="750" width="10.42578125" style="4" customWidth="1"/>
    <col min="751" max="751" width="11.85546875" style="4" customWidth="1"/>
    <col min="752" max="753" width="11.42578125" style="4"/>
    <col min="754" max="754" width="0" style="4" hidden="1" customWidth="1"/>
    <col min="755" max="755" width="11.7109375" style="4" bestFit="1" customWidth="1"/>
    <col min="756" max="1001" width="11.42578125" style="4"/>
    <col min="1002" max="1002" width="33.42578125" style="4" customWidth="1"/>
    <col min="1003" max="1003" width="15.140625" style="4" customWidth="1"/>
    <col min="1004" max="1004" width="10.140625" style="4" customWidth="1"/>
    <col min="1005" max="1005" width="13.28515625" style="4" customWidth="1"/>
    <col min="1006" max="1006" width="10.42578125" style="4" customWidth="1"/>
    <col min="1007" max="1007" width="11.85546875" style="4" customWidth="1"/>
    <col min="1008" max="1009" width="11.42578125" style="4"/>
    <col min="1010" max="1010" width="0" style="4" hidden="1" customWidth="1"/>
    <col min="1011" max="1011" width="11.7109375" style="4" bestFit="1" customWidth="1"/>
    <col min="1012" max="1257" width="11.42578125" style="4"/>
    <col min="1258" max="1258" width="33.42578125" style="4" customWidth="1"/>
    <col min="1259" max="1259" width="15.140625" style="4" customWidth="1"/>
    <col min="1260" max="1260" width="10.140625" style="4" customWidth="1"/>
    <col min="1261" max="1261" width="13.28515625" style="4" customWidth="1"/>
    <col min="1262" max="1262" width="10.42578125" style="4" customWidth="1"/>
    <col min="1263" max="1263" width="11.85546875" style="4" customWidth="1"/>
    <col min="1264" max="1265" width="11.42578125" style="4"/>
    <col min="1266" max="1266" width="0" style="4" hidden="1" customWidth="1"/>
    <col min="1267" max="1267" width="11.7109375" style="4" bestFit="1" customWidth="1"/>
    <col min="1268" max="1513" width="11.42578125" style="4"/>
    <col min="1514" max="1514" width="33.42578125" style="4" customWidth="1"/>
    <col min="1515" max="1515" width="15.140625" style="4" customWidth="1"/>
    <col min="1516" max="1516" width="10.140625" style="4" customWidth="1"/>
    <col min="1517" max="1517" width="13.28515625" style="4" customWidth="1"/>
    <col min="1518" max="1518" width="10.42578125" style="4" customWidth="1"/>
    <col min="1519" max="1519" width="11.85546875" style="4" customWidth="1"/>
    <col min="1520" max="1521" width="11.42578125" style="4"/>
    <col min="1522" max="1522" width="0" style="4" hidden="1" customWidth="1"/>
    <col min="1523" max="1523" width="11.7109375" style="4" bestFit="1" customWidth="1"/>
    <col min="1524" max="1769" width="11.42578125" style="4"/>
    <col min="1770" max="1770" width="33.42578125" style="4" customWidth="1"/>
    <col min="1771" max="1771" width="15.140625" style="4" customWidth="1"/>
    <col min="1772" max="1772" width="10.140625" style="4" customWidth="1"/>
    <col min="1773" max="1773" width="13.28515625" style="4" customWidth="1"/>
    <col min="1774" max="1774" width="10.42578125" style="4" customWidth="1"/>
    <col min="1775" max="1775" width="11.85546875" style="4" customWidth="1"/>
    <col min="1776" max="1777" width="11.42578125" style="4"/>
    <col min="1778" max="1778" width="0" style="4" hidden="1" customWidth="1"/>
    <col min="1779" max="1779" width="11.7109375" style="4" bestFit="1" customWidth="1"/>
    <col min="1780" max="2025" width="11.42578125" style="4"/>
    <col min="2026" max="2026" width="33.42578125" style="4" customWidth="1"/>
    <col min="2027" max="2027" width="15.140625" style="4" customWidth="1"/>
    <col min="2028" max="2028" width="10.140625" style="4" customWidth="1"/>
    <col min="2029" max="2029" width="13.28515625" style="4" customWidth="1"/>
    <col min="2030" max="2030" width="10.42578125" style="4" customWidth="1"/>
    <col min="2031" max="2031" width="11.85546875" style="4" customWidth="1"/>
    <col min="2032" max="2033" width="11.42578125" style="4"/>
    <col min="2034" max="2034" width="0" style="4" hidden="1" customWidth="1"/>
    <col min="2035" max="2035" width="11.7109375" style="4" bestFit="1" customWidth="1"/>
    <col min="2036" max="2281" width="11.42578125" style="4"/>
    <col min="2282" max="2282" width="33.42578125" style="4" customWidth="1"/>
    <col min="2283" max="2283" width="15.140625" style="4" customWidth="1"/>
    <col min="2284" max="2284" width="10.140625" style="4" customWidth="1"/>
    <col min="2285" max="2285" width="13.28515625" style="4" customWidth="1"/>
    <col min="2286" max="2286" width="10.42578125" style="4" customWidth="1"/>
    <col min="2287" max="2287" width="11.85546875" style="4" customWidth="1"/>
    <col min="2288" max="2289" width="11.42578125" style="4"/>
    <col min="2290" max="2290" width="0" style="4" hidden="1" customWidth="1"/>
    <col min="2291" max="2291" width="11.7109375" style="4" bestFit="1" customWidth="1"/>
    <col min="2292" max="2537" width="11.42578125" style="4"/>
    <col min="2538" max="2538" width="33.42578125" style="4" customWidth="1"/>
    <col min="2539" max="2539" width="15.140625" style="4" customWidth="1"/>
    <col min="2540" max="2540" width="10.140625" style="4" customWidth="1"/>
    <col min="2541" max="2541" width="13.28515625" style="4" customWidth="1"/>
    <col min="2542" max="2542" width="10.42578125" style="4" customWidth="1"/>
    <col min="2543" max="2543" width="11.85546875" style="4" customWidth="1"/>
    <col min="2544" max="2545" width="11.42578125" style="4"/>
    <col min="2546" max="2546" width="0" style="4" hidden="1" customWidth="1"/>
    <col min="2547" max="2547" width="11.7109375" style="4" bestFit="1" customWidth="1"/>
    <col min="2548" max="2793" width="11.42578125" style="4"/>
    <col min="2794" max="2794" width="33.42578125" style="4" customWidth="1"/>
    <col min="2795" max="2795" width="15.140625" style="4" customWidth="1"/>
    <col min="2796" max="2796" width="10.140625" style="4" customWidth="1"/>
    <col min="2797" max="2797" width="13.28515625" style="4" customWidth="1"/>
    <col min="2798" max="2798" width="10.42578125" style="4" customWidth="1"/>
    <col min="2799" max="2799" width="11.85546875" style="4" customWidth="1"/>
    <col min="2800" max="2801" width="11.42578125" style="4"/>
    <col min="2802" max="2802" width="0" style="4" hidden="1" customWidth="1"/>
    <col min="2803" max="2803" width="11.7109375" style="4" bestFit="1" customWidth="1"/>
    <col min="2804" max="3049" width="11.42578125" style="4"/>
    <col min="3050" max="3050" width="33.42578125" style="4" customWidth="1"/>
    <col min="3051" max="3051" width="15.140625" style="4" customWidth="1"/>
    <col min="3052" max="3052" width="10.140625" style="4" customWidth="1"/>
    <col min="3053" max="3053" width="13.28515625" style="4" customWidth="1"/>
    <col min="3054" max="3054" width="10.42578125" style="4" customWidth="1"/>
    <col min="3055" max="3055" width="11.85546875" style="4" customWidth="1"/>
    <col min="3056" max="3057" width="11.42578125" style="4"/>
    <col min="3058" max="3058" width="0" style="4" hidden="1" customWidth="1"/>
    <col min="3059" max="3059" width="11.7109375" style="4" bestFit="1" customWidth="1"/>
    <col min="3060" max="3305" width="11.42578125" style="4"/>
    <col min="3306" max="3306" width="33.42578125" style="4" customWidth="1"/>
    <col min="3307" max="3307" width="15.140625" style="4" customWidth="1"/>
    <col min="3308" max="3308" width="10.140625" style="4" customWidth="1"/>
    <col min="3309" max="3309" width="13.28515625" style="4" customWidth="1"/>
    <col min="3310" max="3310" width="10.42578125" style="4" customWidth="1"/>
    <col min="3311" max="3311" width="11.85546875" style="4" customWidth="1"/>
    <col min="3312" max="3313" width="11.42578125" style="4"/>
    <col min="3314" max="3314" width="0" style="4" hidden="1" customWidth="1"/>
    <col min="3315" max="3315" width="11.7109375" style="4" bestFit="1" customWidth="1"/>
    <col min="3316" max="3561" width="11.42578125" style="4"/>
    <col min="3562" max="3562" width="33.42578125" style="4" customWidth="1"/>
    <col min="3563" max="3563" width="15.140625" style="4" customWidth="1"/>
    <col min="3564" max="3564" width="10.140625" style="4" customWidth="1"/>
    <col min="3565" max="3565" width="13.28515625" style="4" customWidth="1"/>
    <col min="3566" max="3566" width="10.42578125" style="4" customWidth="1"/>
    <col min="3567" max="3567" width="11.85546875" style="4" customWidth="1"/>
    <col min="3568" max="3569" width="11.42578125" style="4"/>
    <col min="3570" max="3570" width="0" style="4" hidden="1" customWidth="1"/>
    <col min="3571" max="3571" width="11.7109375" style="4" bestFit="1" customWidth="1"/>
    <col min="3572" max="3817" width="11.42578125" style="4"/>
    <col min="3818" max="3818" width="33.42578125" style="4" customWidth="1"/>
    <col min="3819" max="3819" width="15.140625" style="4" customWidth="1"/>
    <col min="3820" max="3820" width="10.140625" style="4" customWidth="1"/>
    <col min="3821" max="3821" width="13.28515625" style="4" customWidth="1"/>
    <col min="3822" max="3822" width="10.42578125" style="4" customWidth="1"/>
    <col min="3823" max="3823" width="11.85546875" style="4" customWidth="1"/>
    <col min="3824" max="3825" width="11.42578125" style="4"/>
    <col min="3826" max="3826" width="0" style="4" hidden="1" customWidth="1"/>
    <col min="3827" max="3827" width="11.7109375" style="4" bestFit="1" customWidth="1"/>
    <col min="3828" max="4073" width="11.42578125" style="4"/>
    <col min="4074" max="4074" width="33.42578125" style="4" customWidth="1"/>
    <col min="4075" max="4075" width="15.140625" style="4" customWidth="1"/>
    <col min="4076" max="4076" width="10.140625" style="4" customWidth="1"/>
    <col min="4077" max="4077" width="13.28515625" style="4" customWidth="1"/>
    <col min="4078" max="4078" width="10.42578125" style="4" customWidth="1"/>
    <col min="4079" max="4079" width="11.85546875" style="4" customWidth="1"/>
    <col min="4080" max="4081" width="11.42578125" style="4"/>
    <col min="4082" max="4082" width="0" style="4" hidden="1" customWidth="1"/>
    <col min="4083" max="4083" width="11.7109375" style="4" bestFit="1" customWidth="1"/>
    <col min="4084" max="4329" width="11.42578125" style="4"/>
    <col min="4330" max="4330" width="33.42578125" style="4" customWidth="1"/>
    <col min="4331" max="4331" width="15.140625" style="4" customWidth="1"/>
    <col min="4332" max="4332" width="10.140625" style="4" customWidth="1"/>
    <col min="4333" max="4333" width="13.28515625" style="4" customWidth="1"/>
    <col min="4334" max="4334" width="10.42578125" style="4" customWidth="1"/>
    <col min="4335" max="4335" width="11.85546875" style="4" customWidth="1"/>
    <col min="4336" max="4337" width="11.42578125" style="4"/>
    <col min="4338" max="4338" width="0" style="4" hidden="1" customWidth="1"/>
    <col min="4339" max="4339" width="11.7109375" style="4" bestFit="1" customWidth="1"/>
    <col min="4340" max="4585" width="11.42578125" style="4"/>
    <col min="4586" max="4586" width="33.42578125" style="4" customWidth="1"/>
    <col min="4587" max="4587" width="15.140625" style="4" customWidth="1"/>
    <col min="4588" max="4588" width="10.140625" style="4" customWidth="1"/>
    <col min="4589" max="4589" width="13.28515625" style="4" customWidth="1"/>
    <col min="4590" max="4590" width="10.42578125" style="4" customWidth="1"/>
    <col min="4591" max="4591" width="11.85546875" style="4" customWidth="1"/>
    <col min="4592" max="4593" width="11.42578125" style="4"/>
    <col min="4594" max="4594" width="0" style="4" hidden="1" customWidth="1"/>
    <col min="4595" max="4595" width="11.7109375" style="4" bestFit="1" customWidth="1"/>
    <col min="4596" max="4841" width="11.42578125" style="4"/>
    <col min="4842" max="4842" width="33.42578125" style="4" customWidth="1"/>
    <col min="4843" max="4843" width="15.140625" style="4" customWidth="1"/>
    <col min="4844" max="4844" width="10.140625" style="4" customWidth="1"/>
    <col min="4845" max="4845" width="13.28515625" style="4" customWidth="1"/>
    <col min="4846" max="4846" width="10.42578125" style="4" customWidth="1"/>
    <col min="4847" max="4847" width="11.85546875" style="4" customWidth="1"/>
    <col min="4848" max="4849" width="11.42578125" style="4"/>
    <col min="4850" max="4850" width="0" style="4" hidden="1" customWidth="1"/>
    <col min="4851" max="4851" width="11.7109375" style="4" bestFit="1" customWidth="1"/>
    <col min="4852" max="5097" width="11.42578125" style="4"/>
    <col min="5098" max="5098" width="33.42578125" style="4" customWidth="1"/>
    <col min="5099" max="5099" width="15.140625" style="4" customWidth="1"/>
    <col min="5100" max="5100" width="10.140625" style="4" customWidth="1"/>
    <col min="5101" max="5101" width="13.28515625" style="4" customWidth="1"/>
    <col min="5102" max="5102" width="10.42578125" style="4" customWidth="1"/>
    <col min="5103" max="5103" width="11.85546875" style="4" customWidth="1"/>
    <col min="5104" max="5105" width="11.42578125" style="4"/>
    <col min="5106" max="5106" width="0" style="4" hidden="1" customWidth="1"/>
    <col min="5107" max="5107" width="11.7109375" style="4" bestFit="1" customWidth="1"/>
    <col min="5108" max="5353" width="11.42578125" style="4"/>
    <col min="5354" max="5354" width="33.42578125" style="4" customWidth="1"/>
    <col min="5355" max="5355" width="15.140625" style="4" customWidth="1"/>
    <col min="5356" max="5356" width="10.140625" style="4" customWidth="1"/>
    <col min="5357" max="5357" width="13.28515625" style="4" customWidth="1"/>
    <col min="5358" max="5358" width="10.42578125" style="4" customWidth="1"/>
    <col min="5359" max="5359" width="11.85546875" style="4" customWidth="1"/>
    <col min="5360" max="5361" width="11.42578125" style="4"/>
    <col min="5362" max="5362" width="0" style="4" hidden="1" customWidth="1"/>
    <col min="5363" max="5363" width="11.7109375" style="4" bestFit="1" customWidth="1"/>
    <col min="5364" max="5609" width="11.42578125" style="4"/>
    <col min="5610" max="5610" width="33.42578125" style="4" customWidth="1"/>
    <col min="5611" max="5611" width="15.140625" style="4" customWidth="1"/>
    <col min="5612" max="5612" width="10.140625" style="4" customWidth="1"/>
    <col min="5613" max="5613" width="13.28515625" style="4" customWidth="1"/>
    <col min="5614" max="5614" width="10.42578125" style="4" customWidth="1"/>
    <col min="5615" max="5615" width="11.85546875" style="4" customWidth="1"/>
    <col min="5616" max="5617" width="11.42578125" style="4"/>
    <col min="5618" max="5618" width="0" style="4" hidden="1" customWidth="1"/>
    <col min="5619" max="5619" width="11.7109375" style="4" bestFit="1" customWidth="1"/>
    <col min="5620" max="5865" width="11.42578125" style="4"/>
    <col min="5866" max="5866" width="33.42578125" style="4" customWidth="1"/>
    <col min="5867" max="5867" width="15.140625" style="4" customWidth="1"/>
    <col min="5868" max="5868" width="10.140625" style="4" customWidth="1"/>
    <col min="5869" max="5869" width="13.28515625" style="4" customWidth="1"/>
    <col min="5870" max="5870" width="10.42578125" style="4" customWidth="1"/>
    <col min="5871" max="5871" width="11.85546875" style="4" customWidth="1"/>
    <col min="5872" max="5873" width="11.42578125" style="4"/>
    <col min="5874" max="5874" width="0" style="4" hidden="1" customWidth="1"/>
    <col min="5875" max="5875" width="11.7109375" style="4" bestFit="1" customWidth="1"/>
    <col min="5876" max="6121" width="11.42578125" style="4"/>
    <col min="6122" max="6122" width="33.42578125" style="4" customWidth="1"/>
    <col min="6123" max="6123" width="15.140625" style="4" customWidth="1"/>
    <col min="6124" max="6124" width="10.140625" style="4" customWidth="1"/>
    <col min="6125" max="6125" width="13.28515625" style="4" customWidth="1"/>
    <col min="6126" max="6126" width="10.42578125" style="4" customWidth="1"/>
    <col min="6127" max="6127" width="11.85546875" style="4" customWidth="1"/>
    <col min="6128" max="6129" width="11.42578125" style="4"/>
    <col min="6130" max="6130" width="0" style="4" hidden="1" customWidth="1"/>
    <col min="6131" max="6131" width="11.7109375" style="4" bestFit="1" customWidth="1"/>
    <col min="6132" max="6377" width="11.42578125" style="4"/>
    <col min="6378" max="6378" width="33.42578125" style="4" customWidth="1"/>
    <col min="6379" max="6379" width="15.140625" style="4" customWidth="1"/>
    <col min="6380" max="6380" width="10.140625" style="4" customWidth="1"/>
    <col min="6381" max="6381" width="13.28515625" style="4" customWidth="1"/>
    <col min="6382" max="6382" width="10.42578125" style="4" customWidth="1"/>
    <col min="6383" max="6383" width="11.85546875" style="4" customWidth="1"/>
    <col min="6384" max="6385" width="11.42578125" style="4"/>
    <col min="6386" max="6386" width="0" style="4" hidden="1" customWidth="1"/>
    <col min="6387" max="6387" width="11.7109375" style="4" bestFit="1" customWidth="1"/>
    <col min="6388" max="6633" width="11.42578125" style="4"/>
    <col min="6634" max="6634" width="33.42578125" style="4" customWidth="1"/>
    <col min="6635" max="6635" width="15.140625" style="4" customWidth="1"/>
    <col min="6636" max="6636" width="10.140625" style="4" customWidth="1"/>
    <col min="6637" max="6637" width="13.28515625" style="4" customWidth="1"/>
    <col min="6638" max="6638" width="10.42578125" style="4" customWidth="1"/>
    <col min="6639" max="6639" width="11.85546875" style="4" customWidth="1"/>
    <col min="6640" max="6641" width="11.42578125" style="4"/>
    <col min="6642" max="6642" width="0" style="4" hidden="1" customWidth="1"/>
    <col min="6643" max="6643" width="11.7109375" style="4" bestFit="1" customWidth="1"/>
    <col min="6644" max="6889" width="11.42578125" style="4"/>
    <col min="6890" max="6890" width="33.42578125" style="4" customWidth="1"/>
    <col min="6891" max="6891" width="15.140625" style="4" customWidth="1"/>
    <col min="6892" max="6892" width="10.140625" style="4" customWidth="1"/>
    <col min="6893" max="6893" width="13.28515625" style="4" customWidth="1"/>
    <col min="6894" max="6894" width="10.42578125" style="4" customWidth="1"/>
    <col min="6895" max="6895" width="11.85546875" style="4" customWidth="1"/>
    <col min="6896" max="6897" width="11.42578125" style="4"/>
    <col min="6898" max="6898" width="0" style="4" hidden="1" customWidth="1"/>
    <col min="6899" max="6899" width="11.7109375" style="4" bestFit="1" customWidth="1"/>
    <col min="6900" max="7145" width="11.42578125" style="4"/>
    <col min="7146" max="7146" width="33.42578125" style="4" customWidth="1"/>
    <col min="7147" max="7147" width="15.140625" style="4" customWidth="1"/>
    <col min="7148" max="7148" width="10.140625" style="4" customWidth="1"/>
    <col min="7149" max="7149" width="13.28515625" style="4" customWidth="1"/>
    <col min="7150" max="7150" width="10.42578125" style="4" customWidth="1"/>
    <col min="7151" max="7151" width="11.85546875" style="4" customWidth="1"/>
    <col min="7152" max="7153" width="11.42578125" style="4"/>
    <col min="7154" max="7154" width="0" style="4" hidden="1" customWidth="1"/>
    <col min="7155" max="7155" width="11.7109375" style="4" bestFit="1" customWidth="1"/>
    <col min="7156" max="7401" width="11.42578125" style="4"/>
    <col min="7402" max="7402" width="33.42578125" style="4" customWidth="1"/>
    <col min="7403" max="7403" width="15.140625" style="4" customWidth="1"/>
    <col min="7404" max="7404" width="10.140625" style="4" customWidth="1"/>
    <col min="7405" max="7405" width="13.28515625" style="4" customWidth="1"/>
    <col min="7406" max="7406" width="10.42578125" style="4" customWidth="1"/>
    <col min="7407" max="7407" width="11.85546875" style="4" customWidth="1"/>
    <col min="7408" max="7409" width="11.42578125" style="4"/>
    <col min="7410" max="7410" width="0" style="4" hidden="1" customWidth="1"/>
    <col min="7411" max="7411" width="11.7109375" style="4" bestFit="1" customWidth="1"/>
    <col min="7412" max="7657" width="11.42578125" style="4"/>
    <col min="7658" max="7658" width="33.42578125" style="4" customWidth="1"/>
    <col min="7659" max="7659" width="15.140625" style="4" customWidth="1"/>
    <col min="7660" max="7660" width="10.140625" style="4" customWidth="1"/>
    <col min="7661" max="7661" width="13.28515625" style="4" customWidth="1"/>
    <col min="7662" max="7662" width="10.42578125" style="4" customWidth="1"/>
    <col min="7663" max="7663" width="11.85546875" style="4" customWidth="1"/>
    <col min="7664" max="7665" width="11.42578125" style="4"/>
    <col min="7666" max="7666" width="0" style="4" hidden="1" customWidth="1"/>
    <col min="7667" max="7667" width="11.7109375" style="4" bestFit="1" customWidth="1"/>
    <col min="7668" max="7913" width="11.42578125" style="4"/>
    <col min="7914" max="7914" width="33.42578125" style="4" customWidth="1"/>
    <col min="7915" max="7915" width="15.140625" style="4" customWidth="1"/>
    <col min="7916" max="7916" width="10.140625" style="4" customWidth="1"/>
    <col min="7917" max="7917" width="13.28515625" style="4" customWidth="1"/>
    <col min="7918" max="7918" width="10.42578125" style="4" customWidth="1"/>
    <col min="7919" max="7919" width="11.85546875" style="4" customWidth="1"/>
    <col min="7920" max="7921" width="11.42578125" style="4"/>
    <col min="7922" max="7922" width="0" style="4" hidden="1" customWidth="1"/>
    <col min="7923" max="7923" width="11.7109375" style="4" bestFit="1" customWidth="1"/>
    <col min="7924" max="8169" width="11.42578125" style="4"/>
    <col min="8170" max="8170" width="33.42578125" style="4" customWidth="1"/>
    <col min="8171" max="8171" width="15.140625" style="4" customWidth="1"/>
    <col min="8172" max="8172" width="10.140625" style="4" customWidth="1"/>
    <col min="8173" max="8173" width="13.28515625" style="4" customWidth="1"/>
    <col min="8174" max="8174" width="10.42578125" style="4" customWidth="1"/>
    <col min="8175" max="8175" width="11.85546875" style="4" customWidth="1"/>
    <col min="8176" max="8177" width="11.42578125" style="4"/>
    <col min="8178" max="8178" width="0" style="4" hidden="1" customWidth="1"/>
    <col min="8179" max="8179" width="11.7109375" style="4" bestFit="1" customWidth="1"/>
    <col min="8180" max="8425" width="11.42578125" style="4"/>
    <col min="8426" max="8426" width="33.42578125" style="4" customWidth="1"/>
    <col min="8427" max="8427" width="15.140625" style="4" customWidth="1"/>
    <col min="8428" max="8428" width="10.140625" style="4" customWidth="1"/>
    <col min="8429" max="8429" width="13.28515625" style="4" customWidth="1"/>
    <col min="8430" max="8430" width="10.42578125" style="4" customWidth="1"/>
    <col min="8431" max="8431" width="11.85546875" style="4" customWidth="1"/>
    <col min="8432" max="8433" width="11.42578125" style="4"/>
    <col min="8434" max="8434" width="0" style="4" hidden="1" customWidth="1"/>
    <col min="8435" max="8435" width="11.7109375" style="4" bestFit="1" customWidth="1"/>
    <col min="8436" max="8681" width="11.42578125" style="4"/>
    <col min="8682" max="8682" width="33.42578125" style="4" customWidth="1"/>
    <col min="8683" max="8683" width="15.140625" style="4" customWidth="1"/>
    <col min="8684" max="8684" width="10.140625" style="4" customWidth="1"/>
    <col min="8685" max="8685" width="13.28515625" style="4" customWidth="1"/>
    <col min="8686" max="8686" width="10.42578125" style="4" customWidth="1"/>
    <col min="8687" max="8687" width="11.85546875" style="4" customWidth="1"/>
    <col min="8688" max="8689" width="11.42578125" style="4"/>
    <col min="8690" max="8690" width="0" style="4" hidden="1" customWidth="1"/>
    <col min="8691" max="8691" width="11.7109375" style="4" bestFit="1" customWidth="1"/>
    <col min="8692" max="8937" width="11.42578125" style="4"/>
    <col min="8938" max="8938" width="33.42578125" style="4" customWidth="1"/>
    <col min="8939" max="8939" width="15.140625" style="4" customWidth="1"/>
    <col min="8940" max="8940" width="10.140625" style="4" customWidth="1"/>
    <col min="8941" max="8941" width="13.28515625" style="4" customWidth="1"/>
    <col min="8942" max="8942" width="10.42578125" style="4" customWidth="1"/>
    <col min="8943" max="8943" width="11.85546875" style="4" customWidth="1"/>
    <col min="8944" max="8945" width="11.42578125" style="4"/>
    <col min="8946" max="8946" width="0" style="4" hidden="1" customWidth="1"/>
    <col min="8947" max="8947" width="11.7109375" style="4" bestFit="1" customWidth="1"/>
    <col min="8948" max="9193" width="11.42578125" style="4"/>
    <col min="9194" max="9194" width="33.42578125" style="4" customWidth="1"/>
    <col min="9195" max="9195" width="15.140625" style="4" customWidth="1"/>
    <col min="9196" max="9196" width="10.140625" style="4" customWidth="1"/>
    <col min="9197" max="9197" width="13.28515625" style="4" customWidth="1"/>
    <col min="9198" max="9198" width="10.42578125" style="4" customWidth="1"/>
    <col min="9199" max="9199" width="11.85546875" style="4" customWidth="1"/>
    <col min="9200" max="9201" width="11.42578125" style="4"/>
    <col min="9202" max="9202" width="0" style="4" hidden="1" customWidth="1"/>
    <col min="9203" max="9203" width="11.7109375" style="4" bestFit="1" customWidth="1"/>
    <col min="9204" max="9449" width="11.42578125" style="4"/>
    <col min="9450" max="9450" width="33.42578125" style="4" customWidth="1"/>
    <col min="9451" max="9451" width="15.140625" style="4" customWidth="1"/>
    <col min="9452" max="9452" width="10.140625" style="4" customWidth="1"/>
    <col min="9453" max="9453" width="13.28515625" style="4" customWidth="1"/>
    <col min="9454" max="9454" width="10.42578125" style="4" customWidth="1"/>
    <col min="9455" max="9455" width="11.85546875" style="4" customWidth="1"/>
    <col min="9456" max="9457" width="11.42578125" style="4"/>
    <col min="9458" max="9458" width="0" style="4" hidden="1" customWidth="1"/>
    <col min="9459" max="9459" width="11.7109375" style="4" bestFit="1" customWidth="1"/>
    <col min="9460" max="9705" width="11.42578125" style="4"/>
    <col min="9706" max="9706" width="33.42578125" style="4" customWidth="1"/>
    <col min="9707" max="9707" width="15.140625" style="4" customWidth="1"/>
    <col min="9708" max="9708" width="10.140625" style="4" customWidth="1"/>
    <col min="9709" max="9709" width="13.28515625" style="4" customWidth="1"/>
    <col min="9710" max="9710" width="10.42578125" style="4" customWidth="1"/>
    <col min="9711" max="9711" width="11.85546875" style="4" customWidth="1"/>
    <col min="9712" max="9713" width="11.42578125" style="4"/>
    <col min="9714" max="9714" width="0" style="4" hidden="1" customWidth="1"/>
    <col min="9715" max="9715" width="11.7109375" style="4" bestFit="1" customWidth="1"/>
    <col min="9716" max="9961" width="11.42578125" style="4"/>
    <col min="9962" max="9962" width="33.42578125" style="4" customWidth="1"/>
    <col min="9963" max="9963" width="15.140625" style="4" customWidth="1"/>
    <col min="9964" max="9964" width="10.140625" style="4" customWidth="1"/>
    <col min="9965" max="9965" width="13.28515625" style="4" customWidth="1"/>
    <col min="9966" max="9966" width="10.42578125" style="4" customWidth="1"/>
    <col min="9967" max="9967" width="11.85546875" style="4" customWidth="1"/>
    <col min="9968" max="9969" width="11.42578125" style="4"/>
    <col min="9970" max="9970" width="0" style="4" hidden="1" customWidth="1"/>
    <col min="9971" max="9971" width="11.7109375" style="4" bestFit="1" customWidth="1"/>
    <col min="9972" max="10217" width="11.42578125" style="4"/>
    <col min="10218" max="10218" width="33.42578125" style="4" customWidth="1"/>
    <col min="10219" max="10219" width="15.140625" style="4" customWidth="1"/>
    <col min="10220" max="10220" width="10.140625" style="4" customWidth="1"/>
    <col min="10221" max="10221" width="13.28515625" style="4" customWidth="1"/>
    <col min="10222" max="10222" width="10.42578125" style="4" customWidth="1"/>
    <col min="10223" max="10223" width="11.85546875" style="4" customWidth="1"/>
    <col min="10224" max="10225" width="11.42578125" style="4"/>
    <col min="10226" max="10226" width="0" style="4" hidden="1" customWidth="1"/>
    <col min="10227" max="10227" width="11.7109375" style="4" bestFit="1" customWidth="1"/>
    <col min="10228" max="10473" width="11.42578125" style="4"/>
    <col min="10474" max="10474" width="33.42578125" style="4" customWidth="1"/>
    <col min="10475" max="10475" width="15.140625" style="4" customWidth="1"/>
    <col min="10476" max="10476" width="10.140625" style="4" customWidth="1"/>
    <col min="10477" max="10477" width="13.28515625" style="4" customWidth="1"/>
    <col min="10478" max="10478" width="10.42578125" style="4" customWidth="1"/>
    <col min="10479" max="10479" width="11.85546875" style="4" customWidth="1"/>
    <col min="10480" max="10481" width="11.42578125" style="4"/>
    <col min="10482" max="10482" width="0" style="4" hidden="1" customWidth="1"/>
    <col min="10483" max="10483" width="11.7109375" style="4" bestFit="1" customWidth="1"/>
    <col min="10484" max="10729" width="11.42578125" style="4"/>
    <col min="10730" max="10730" width="33.42578125" style="4" customWidth="1"/>
    <col min="10731" max="10731" width="15.140625" style="4" customWidth="1"/>
    <col min="10732" max="10732" width="10.140625" style="4" customWidth="1"/>
    <col min="10733" max="10733" width="13.28515625" style="4" customWidth="1"/>
    <col min="10734" max="10734" width="10.42578125" style="4" customWidth="1"/>
    <col min="10735" max="10735" width="11.85546875" style="4" customWidth="1"/>
    <col min="10736" max="10737" width="11.42578125" style="4"/>
    <col min="10738" max="10738" width="0" style="4" hidden="1" customWidth="1"/>
    <col min="10739" max="10739" width="11.7109375" style="4" bestFit="1" customWidth="1"/>
    <col min="10740" max="10985" width="11.42578125" style="4"/>
    <col min="10986" max="10986" width="33.42578125" style="4" customWidth="1"/>
    <col min="10987" max="10987" width="15.140625" style="4" customWidth="1"/>
    <col min="10988" max="10988" width="10.140625" style="4" customWidth="1"/>
    <col min="10989" max="10989" width="13.28515625" style="4" customWidth="1"/>
    <col min="10990" max="10990" width="10.42578125" style="4" customWidth="1"/>
    <col min="10991" max="10991" width="11.85546875" style="4" customWidth="1"/>
    <col min="10992" max="10993" width="11.42578125" style="4"/>
    <col min="10994" max="10994" width="0" style="4" hidden="1" customWidth="1"/>
    <col min="10995" max="10995" width="11.7109375" style="4" bestFit="1" customWidth="1"/>
    <col min="10996" max="11241" width="11.42578125" style="4"/>
    <col min="11242" max="11242" width="33.42578125" style="4" customWidth="1"/>
    <col min="11243" max="11243" width="15.140625" style="4" customWidth="1"/>
    <col min="11244" max="11244" width="10.140625" style="4" customWidth="1"/>
    <col min="11245" max="11245" width="13.28515625" style="4" customWidth="1"/>
    <col min="11246" max="11246" width="10.42578125" style="4" customWidth="1"/>
    <col min="11247" max="11247" width="11.85546875" style="4" customWidth="1"/>
    <col min="11248" max="11249" width="11.42578125" style="4"/>
    <col min="11250" max="11250" width="0" style="4" hidden="1" customWidth="1"/>
    <col min="11251" max="11251" width="11.7109375" style="4" bestFit="1" customWidth="1"/>
    <col min="11252" max="11497" width="11.42578125" style="4"/>
    <col min="11498" max="11498" width="33.42578125" style="4" customWidth="1"/>
    <col min="11499" max="11499" width="15.140625" style="4" customWidth="1"/>
    <col min="11500" max="11500" width="10.140625" style="4" customWidth="1"/>
    <col min="11501" max="11501" width="13.28515625" style="4" customWidth="1"/>
    <col min="11502" max="11502" width="10.42578125" style="4" customWidth="1"/>
    <col min="11503" max="11503" width="11.85546875" style="4" customWidth="1"/>
    <col min="11504" max="11505" width="11.42578125" style="4"/>
    <col min="11506" max="11506" width="0" style="4" hidden="1" customWidth="1"/>
    <col min="11507" max="11507" width="11.7109375" style="4" bestFit="1" customWidth="1"/>
    <col min="11508" max="11753" width="11.42578125" style="4"/>
    <col min="11754" max="11754" width="33.42578125" style="4" customWidth="1"/>
    <col min="11755" max="11755" width="15.140625" style="4" customWidth="1"/>
    <col min="11756" max="11756" width="10.140625" style="4" customWidth="1"/>
    <col min="11757" max="11757" width="13.28515625" style="4" customWidth="1"/>
    <col min="11758" max="11758" width="10.42578125" style="4" customWidth="1"/>
    <col min="11759" max="11759" width="11.85546875" style="4" customWidth="1"/>
    <col min="11760" max="11761" width="11.42578125" style="4"/>
    <col min="11762" max="11762" width="0" style="4" hidden="1" customWidth="1"/>
    <col min="11763" max="11763" width="11.7109375" style="4" bestFit="1" customWidth="1"/>
    <col min="11764" max="12009" width="11.42578125" style="4"/>
    <col min="12010" max="12010" width="33.42578125" style="4" customWidth="1"/>
    <col min="12011" max="12011" width="15.140625" style="4" customWidth="1"/>
    <col min="12012" max="12012" width="10.140625" style="4" customWidth="1"/>
    <col min="12013" max="12013" width="13.28515625" style="4" customWidth="1"/>
    <col min="12014" max="12014" width="10.42578125" style="4" customWidth="1"/>
    <col min="12015" max="12015" width="11.85546875" style="4" customWidth="1"/>
    <col min="12016" max="12017" width="11.42578125" style="4"/>
    <col min="12018" max="12018" width="0" style="4" hidden="1" customWidth="1"/>
    <col min="12019" max="12019" width="11.7109375" style="4" bestFit="1" customWidth="1"/>
    <col min="12020" max="12265" width="11.42578125" style="4"/>
    <col min="12266" max="12266" width="33.42578125" style="4" customWidth="1"/>
    <col min="12267" max="12267" width="15.140625" style="4" customWidth="1"/>
    <col min="12268" max="12268" width="10.140625" style="4" customWidth="1"/>
    <col min="12269" max="12269" width="13.28515625" style="4" customWidth="1"/>
    <col min="12270" max="12270" width="10.42578125" style="4" customWidth="1"/>
    <col min="12271" max="12271" width="11.85546875" style="4" customWidth="1"/>
    <col min="12272" max="12273" width="11.42578125" style="4"/>
    <col min="12274" max="12274" width="0" style="4" hidden="1" customWidth="1"/>
    <col min="12275" max="12275" width="11.7109375" style="4" bestFit="1" customWidth="1"/>
    <col min="12276" max="12521" width="11.42578125" style="4"/>
    <col min="12522" max="12522" width="33.42578125" style="4" customWidth="1"/>
    <col min="12523" max="12523" width="15.140625" style="4" customWidth="1"/>
    <col min="12524" max="12524" width="10.140625" style="4" customWidth="1"/>
    <col min="12525" max="12525" width="13.28515625" style="4" customWidth="1"/>
    <col min="12526" max="12526" width="10.42578125" style="4" customWidth="1"/>
    <col min="12527" max="12527" width="11.85546875" style="4" customWidth="1"/>
    <col min="12528" max="12529" width="11.42578125" style="4"/>
    <col min="12530" max="12530" width="0" style="4" hidden="1" customWidth="1"/>
    <col min="12531" max="12531" width="11.7109375" style="4" bestFit="1" customWidth="1"/>
    <col min="12532" max="12777" width="11.42578125" style="4"/>
    <col min="12778" max="12778" width="33.42578125" style="4" customWidth="1"/>
    <col min="12779" max="12779" width="15.140625" style="4" customWidth="1"/>
    <col min="12780" max="12780" width="10.140625" style="4" customWidth="1"/>
    <col min="12781" max="12781" width="13.28515625" style="4" customWidth="1"/>
    <col min="12782" max="12782" width="10.42578125" style="4" customWidth="1"/>
    <col min="12783" max="12783" width="11.85546875" style="4" customWidth="1"/>
    <col min="12784" max="12785" width="11.42578125" style="4"/>
    <col min="12786" max="12786" width="0" style="4" hidden="1" customWidth="1"/>
    <col min="12787" max="12787" width="11.7109375" style="4" bestFit="1" customWidth="1"/>
    <col min="12788" max="13033" width="11.42578125" style="4"/>
    <col min="13034" max="13034" width="33.42578125" style="4" customWidth="1"/>
    <col min="13035" max="13035" width="15.140625" style="4" customWidth="1"/>
    <col min="13036" max="13036" width="10.140625" style="4" customWidth="1"/>
    <col min="13037" max="13037" width="13.28515625" style="4" customWidth="1"/>
    <col min="13038" max="13038" width="10.42578125" style="4" customWidth="1"/>
    <col min="13039" max="13039" width="11.85546875" style="4" customWidth="1"/>
    <col min="13040" max="13041" width="11.42578125" style="4"/>
    <col min="13042" max="13042" width="0" style="4" hidden="1" customWidth="1"/>
    <col min="13043" max="13043" width="11.7109375" style="4" bestFit="1" customWidth="1"/>
    <col min="13044" max="13289" width="11.42578125" style="4"/>
    <col min="13290" max="13290" width="33.42578125" style="4" customWidth="1"/>
    <col min="13291" max="13291" width="15.140625" style="4" customWidth="1"/>
    <col min="13292" max="13292" width="10.140625" style="4" customWidth="1"/>
    <col min="13293" max="13293" width="13.28515625" style="4" customWidth="1"/>
    <col min="13294" max="13294" width="10.42578125" style="4" customWidth="1"/>
    <col min="13295" max="13295" width="11.85546875" style="4" customWidth="1"/>
    <col min="13296" max="13297" width="11.42578125" style="4"/>
    <col min="13298" max="13298" width="0" style="4" hidden="1" customWidth="1"/>
    <col min="13299" max="13299" width="11.7109375" style="4" bestFit="1" customWidth="1"/>
    <col min="13300" max="13545" width="11.42578125" style="4"/>
    <col min="13546" max="13546" width="33.42578125" style="4" customWidth="1"/>
    <col min="13547" max="13547" width="15.140625" style="4" customWidth="1"/>
    <col min="13548" max="13548" width="10.140625" style="4" customWidth="1"/>
    <col min="13549" max="13549" width="13.28515625" style="4" customWidth="1"/>
    <col min="13550" max="13550" width="10.42578125" style="4" customWidth="1"/>
    <col min="13551" max="13551" width="11.85546875" style="4" customWidth="1"/>
    <col min="13552" max="13553" width="11.42578125" style="4"/>
    <col min="13554" max="13554" width="0" style="4" hidden="1" customWidth="1"/>
    <col min="13555" max="13555" width="11.7109375" style="4" bestFit="1" customWidth="1"/>
    <col min="13556" max="13801" width="11.42578125" style="4"/>
    <col min="13802" max="13802" width="33.42578125" style="4" customWidth="1"/>
    <col min="13803" max="13803" width="15.140625" style="4" customWidth="1"/>
    <col min="13804" max="13804" width="10.140625" style="4" customWidth="1"/>
    <col min="13805" max="13805" width="13.28515625" style="4" customWidth="1"/>
    <col min="13806" max="13806" width="10.42578125" style="4" customWidth="1"/>
    <col min="13807" max="13807" width="11.85546875" style="4" customWidth="1"/>
    <col min="13808" max="13809" width="11.42578125" style="4"/>
    <col min="13810" max="13810" width="0" style="4" hidden="1" customWidth="1"/>
    <col min="13811" max="13811" width="11.7109375" style="4" bestFit="1" customWidth="1"/>
    <col min="13812" max="14057" width="11.42578125" style="4"/>
    <col min="14058" max="14058" width="33.42578125" style="4" customWidth="1"/>
    <col min="14059" max="14059" width="15.140625" style="4" customWidth="1"/>
    <col min="14060" max="14060" width="10.140625" style="4" customWidth="1"/>
    <col min="14061" max="14061" width="13.28515625" style="4" customWidth="1"/>
    <col min="14062" max="14062" width="10.42578125" style="4" customWidth="1"/>
    <col min="14063" max="14063" width="11.85546875" style="4" customWidth="1"/>
    <col min="14064" max="14065" width="11.42578125" style="4"/>
    <col min="14066" max="14066" width="0" style="4" hidden="1" customWidth="1"/>
    <col min="14067" max="14067" width="11.7109375" style="4" bestFit="1" customWidth="1"/>
    <col min="14068" max="14313" width="11.42578125" style="4"/>
    <col min="14314" max="14314" width="33.42578125" style="4" customWidth="1"/>
    <col min="14315" max="14315" width="15.140625" style="4" customWidth="1"/>
    <col min="14316" max="14316" width="10.140625" style="4" customWidth="1"/>
    <col min="14317" max="14317" width="13.28515625" style="4" customWidth="1"/>
    <col min="14318" max="14318" width="10.42578125" style="4" customWidth="1"/>
    <col min="14319" max="14319" width="11.85546875" style="4" customWidth="1"/>
    <col min="14320" max="14321" width="11.42578125" style="4"/>
    <col min="14322" max="14322" width="0" style="4" hidden="1" customWidth="1"/>
    <col min="14323" max="14323" width="11.7109375" style="4" bestFit="1" customWidth="1"/>
    <col min="14324" max="14569" width="11.42578125" style="4"/>
    <col min="14570" max="14570" width="33.42578125" style="4" customWidth="1"/>
    <col min="14571" max="14571" width="15.140625" style="4" customWidth="1"/>
    <col min="14572" max="14572" width="10.140625" style="4" customWidth="1"/>
    <col min="14573" max="14573" width="13.28515625" style="4" customWidth="1"/>
    <col min="14574" max="14574" width="10.42578125" style="4" customWidth="1"/>
    <col min="14575" max="14575" width="11.85546875" style="4" customWidth="1"/>
    <col min="14576" max="14577" width="11.42578125" style="4"/>
    <col min="14578" max="14578" width="0" style="4" hidden="1" customWidth="1"/>
    <col min="14579" max="14579" width="11.7109375" style="4" bestFit="1" customWidth="1"/>
    <col min="14580" max="14825" width="11.42578125" style="4"/>
    <col min="14826" max="14826" width="33.42578125" style="4" customWidth="1"/>
    <col min="14827" max="14827" width="15.140625" style="4" customWidth="1"/>
    <col min="14828" max="14828" width="10.140625" style="4" customWidth="1"/>
    <col min="14829" max="14829" width="13.28515625" style="4" customWidth="1"/>
    <col min="14830" max="14830" width="10.42578125" style="4" customWidth="1"/>
    <col min="14831" max="14831" width="11.85546875" style="4" customWidth="1"/>
    <col min="14832" max="14833" width="11.42578125" style="4"/>
    <col min="14834" max="14834" width="0" style="4" hidden="1" customWidth="1"/>
    <col min="14835" max="14835" width="11.7109375" style="4" bestFit="1" customWidth="1"/>
    <col min="14836" max="15081" width="11.42578125" style="4"/>
    <col min="15082" max="15082" width="33.42578125" style="4" customWidth="1"/>
    <col min="15083" max="15083" width="15.140625" style="4" customWidth="1"/>
    <col min="15084" max="15084" width="10.140625" style="4" customWidth="1"/>
    <col min="15085" max="15085" width="13.28515625" style="4" customWidth="1"/>
    <col min="15086" max="15086" width="10.42578125" style="4" customWidth="1"/>
    <col min="15087" max="15087" width="11.85546875" style="4" customWidth="1"/>
    <col min="15088" max="15089" width="11.42578125" style="4"/>
    <col min="15090" max="15090" width="0" style="4" hidden="1" customWidth="1"/>
    <col min="15091" max="15091" width="11.7109375" style="4" bestFit="1" customWidth="1"/>
    <col min="15092" max="15337" width="11.42578125" style="4"/>
    <col min="15338" max="15338" width="33.42578125" style="4" customWidth="1"/>
    <col min="15339" max="15339" width="15.140625" style="4" customWidth="1"/>
    <col min="15340" max="15340" width="10.140625" style="4" customWidth="1"/>
    <col min="15341" max="15341" width="13.28515625" style="4" customWidth="1"/>
    <col min="15342" max="15342" width="10.42578125" style="4" customWidth="1"/>
    <col min="15343" max="15343" width="11.85546875" style="4" customWidth="1"/>
    <col min="15344" max="15345" width="11.42578125" style="4"/>
    <col min="15346" max="15346" width="0" style="4" hidden="1" customWidth="1"/>
    <col min="15347" max="15347" width="11.7109375" style="4" bestFit="1" customWidth="1"/>
    <col min="15348" max="15593" width="11.42578125" style="4"/>
    <col min="15594" max="15594" width="33.42578125" style="4" customWidth="1"/>
    <col min="15595" max="15595" width="15.140625" style="4" customWidth="1"/>
    <col min="15596" max="15596" width="10.140625" style="4" customWidth="1"/>
    <col min="15597" max="15597" width="13.28515625" style="4" customWidth="1"/>
    <col min="15598" max="15598" width="10.42578125" style="4" customWidth="1"/>
    <col min="15599" max="15599" width="11.85546875" style="4" customWidth="1"/>
    <col min="15600" max="15601" width="11.42578125" style="4"/>
    <col min="15602" max="15602" width="0" style="4" hidden="1" customWidth="1"/>
    <col min="15603" max="15603" width="11.7109375" style="4" bestFit="1" customWidth="1"/>
    <col min="15604" max="15849" width="11.42578125" style="4"/>
    <col min="15850" max="15850" width="33.42578125" style="4" customWidth="1"/>
    <col min="15851" max="15851" width="15.140625" style="4" customWidth="1"/>
    <col min="15852" max="15852" width="10.140625" style="4" customWidth="1"/>
    <col min="15853" max="15853" width="13.28515625" style="4" customWidth="1"/>
    <col min="15854" max="15854" width="10.42578125" style="4" customWidth="1"/>
    <col min="15855" max="15855" width="11.85546875" style="4" customWidth="1"/>
    <col min="15856" max="15857" width="11.42578125" style="4"/>
    <col min="15858" max="15858" width="0" style="4" hidden="1" customWidth="1"/>
    <col min="15859" max="15859" width="11.7109375" style="4" bestFit="1" customWidth="1"/>
    <col min="15860" max="16105" width="11.42578125" style="4"/>
    <col min="16106" max="16106" width="33.42578125" style="4" customWidth="1"/>
    <col min="16107" max="16107" width="15.140625" style="4" customWidth="1"/>
    <col min="16108" max="16108" width="10.140625" style="4" customWidth="1"/>
    <col min="16109" max="16109" width="13.28515625" style="4" customWidth="1"/>
    <col min="16110" max="16110" width="10.42578125" style="4" customWidth="1"/>
    <col min="16111" max="16111" width="11.85546875" style="4" customWidth="1"/>
    <col min="16112" max="16113" width="11.42578125" style="4"/>
    <col min="16114" max="16114" width="0" style="4" hidden="1" customWidth="1"/>
    <col min="16115" max="16115" width="11.7109375" style="4" bestFit="1" customWidth="1"/>
    <col min="16116" max="16384" width="11.42578125" style="4"/>
  </cols>
  <sheetData>
    <row r="1" spans="1:7" s="13" customFormat="1" ht="21" customHeight="1" x14ac:dyDescent="0.2">
      <c r="A1" s="44" t="s">
        <v>25</v>
      </c>
      <c r="B1" s="44"/>
      <c r="C1" s="44"/>
      <c r="D1" s="44"/>
      <c r="E1" s="44"/>
      <c r="F1" s="44"/>
      <c r="G1" s="44"/>
    </row>
    <row r="2" spans="1:7" s="13" customFormat="1" ht="21" customHeight="1" x14ac:dyDescent="0.2">
      <c r="A2" s="44" t="s">
        <v>29</v>
      </c>
      <c r="B2" s="44"/>
      <c r="C2" s="44"/>
      <c r="D2" s="44"/>
      <c r="E2" s="44"/>
      <c r="F2" s="44"/>
      <c r="G2" s="44"/>
    </row>
    <row r="3" spans="1:7" ht="5.0999999999999996" customHeight="1" x14ac:dyDescent="0.2">
      <c r="A3" s="25"/>
      <c r="B3" s="25"/>
    </row>
    <row r="4" spans="1:7" ht="29.25" customHeight="1" x14ac:dyDescent="0.2">
      <c r="A4" s="42" t="s">
        <v>13</v>
      </c>
      <c r="B4" s="43"/>
      <c r="C4" s="41" t="s">
        <v>16</v>
      </c>
      <c r="D4" s="39" t="s">
        <v>0</v>
      </c>
      <c r="E4" s="39"/>
      <c r="F4" s="39"/>
      <c r="G4" s="40"/>
    </row>
    <row r="5" spans="1:7" ht="52.5" customHeight="1" x14ac:dyDescent="0.2">
      <c r="A5" s="42"/>
      <c r="B5" s="43"/>
      <c r="C5" s="41"/>
      <c r="D5" s="34" t="s">
        <v>1</v>
      </c>
      <c r="E5" s="35" t="s">
        <v>17</v>
      </c>
      <c r="F5" s="34" t="s">
        <v>2</v>
      </c>
      <c r="G5" s="36" t="s">
        <v>3</v>
      </c>
    </row>
    <row r="6" spans="1:7" ht="5.0999999999999996" customHeight="1" x14ac:dyDescent="0.2">
      <c r="C6" s="26"/>
      <c r="D6" s="26"/>
      <c r="E6" s="27"/>
      <c r="F6" s="26"/>
      <c r="G6" s="28"/>
    </row>
    <row r="7" spans="1:7" s="13" customFormat="1" ht="24" customHeight="1" x14ac:dyDescent="0.2">
      <c r="A7" s="38" t="s">
        <v>12</v>
      </c>
      <c r="B7" s="38"/>
      <c r="C7" s="5">
        <f>SUM(C8:C17)</f>
        <v>53132</v>
      </c>
      <c r="D7" s="5">
        <f>SUM(F7:G7)</f>
        <v>17765</v>
      </c>
      <c r="E7" s="14">
        <f>D7/C7*100</f>
        <v>33.435594368742002</v>
      </c>
      <c r="F7" s="5">
        <f>SUM(F8:F17)</f>
        <v>17405</v>
      </c>
      <c r="G7" s="22">
        <f>SUM(G8:G17)</f>
        <v>360</v>
      </c>
    </row>
    <row r="8" spans="1:7" ht="18" customHeight="1" x14ac:dyDescent="0.2">
      <c r="B8" s="8" t="s">
        <v>4</v>
      </c>
      <c r="C8" s="5">
        <f t="shared" ref="C8:C17" si="0">SUM(C19,C30,C41,C52)</f>
        <v>44565</v>
      </c>
      <c r="D8" s="5">
        <f>SUM(F8:G8)</f>
        <v>12390</v>
      </c>
      <c r="E8" s="16">
        <f>D8/$C$7*100</f>
        <v>23.319280283068583</v>
      </c>
      <c r="F8" s="5">
        <f t="shared" ref="F8:G17" si="1">SUM(F19,F30,F41,F52)</f>
        <v>12293</v>
      </c>
      <c r="G8" s="15">
        <f t="shared" si="1"/>
        <v>97</v>
      </c>
    </row>
    <row r="9" spans="1:7" ht="18" customHeight="1" x14ac:dyDescent="0.2">
      <c r="B9" s="8" t="s">
        <v>14</v>
      </c>
      <c r="C9" s="5">
        <f t="shared" si="0"/>
        <v>5336</v>
      </c>
      <c r="D9" s="5">
        <f>SUM(F9:G9)</f>
        <v>2031</v>
      </c>
      <c r="E9" s="16">
        <f>D9/$C$7*100</f>
        <v>3.8225551456749227</v>
      </c>
      <c r="F9" s="5">
        <f t="shared" si="1"/>
        <v>1968</v>
      </c>
      <c r="G9" s="15">
        <f t="shared" si="1"/>
        <v>63</v>
      </c>
    </row>
    <row r="10" spans="1:7" ht="18" customHeight="1" x14ac:dyDescent="0.2">
      <c r="B10" s="8" t="s">
        <v>5</v>
      </c>
      <c r="C10" s="5">
        <f t="shared" si="0"/>
        <v>1201</v>
      </c>
      <c r="D10" s="5">
        <f t="shared" ref="D10" si="2">SUM(F10:G10)</f>
        <v>1128</v>
      </c>
      <c r="E10" s="16">
        <f t="shared" ref="E10:E17" si="3">D10/$C$7*100</f>
        <v>2.1230143792817886</v>
      </c>
      <c r="F10" s="5">
        <f t="shared" si="1"/>
        <v>1099</v>
      </c>
      <c r="G10" s="15">
        <f t="shared" si="1"/>
        <v>29</v>
      </c>
    </row>
    <row r="11" spans="1:7" ht="18" customHeight="1" x14ac:dyDescent="0.2">
      <c r="B11" s="32" t="s">
        <v>19</v>
      </c>
      <c r="C11" s="5">
        <f t="shared" si="0"/>
        <v>1208</v>
      </c>
      <c r="D11" s="5">
        <f>SUM(F11:G11)</f>
        <v>1310</v>
      </c>
      <c r="E11" s="16">
        <f t="shared" si="3"/>
        <v>2.4655574794850561</v>
      </c>
      <c r="F11" s="5">
        <f t="shared" si="1"/>
        <v>1208</v>
      </c>
      <c r="G11" s="15">
        <f t="shared" si="1"/>
        <v>102</v>
      </c>
    </row>
    <row r="12" spans="1:7" ht="18" customHeight="1" x14ac:dyDescent="0.2">
      <c r="B12" s="33" t="s">
        <v>27</v>
      </c>
      <c r="C12" s="5">
        <f t="shared" si="0"/>
        <v>231</v>
      </c>
      <c r="D12" s="5">
        <f>SUM(F12:G12)</f>
        <v>97</v>
      </c>
      <c r="E12" s="16">
        <f>D12/$C$7*100</f>
        <v>0.18256417977866446</v>
      </c>
      <c r="F12" s="5">
        <f t="shared" si="1"/>
        <v>94</v>
      </c>
      <c r="G12" s="15">
        <f t="shared" si="1"/>
        <v>3</v>
      </c>
    </row>
    <row r="13" spans="1:7" ht="18" customHeight="1" x14ac:dyDescent="0.2">
      <c r="B13" s="31" t="s">
        <v>15</v>
      </c>
      <c r="C13" s="5">
        <f t="shared" si="0"/>
        <v>435</v>
      </c>
      <c r="D13" s="5">
        <f>SUM(F13:G13)</f>
        <v>543</v>
      </c>
      <c r="E13" s="16">
        <f t="shared" si="3"/>
        <v>1.0219829857712865</v>
      </c>
      <c r="F13" s="5">
        <f t="shared" si="1"/>
        <v>515</v>
      </c>
      <c r="G13" s="15">
        <f t="shared" si="1"/>
        <v>28</v>
      </c>
    </row>
    <row r="14" spans="1:7" ht="18" customHeight="1" x14ac:dyDescent="0.2">
      <c r="B14" s="31" t="s">
        <v>6</v>
      </c>
      <c r="C14" s="5">
        <f t="shared" si="0"/>
        <v>66</v>
      </c>
      <c r="D14" s="5">
        <f t="shared" ref="D14:D15" si="4">SUM(F14:G14)</f>
        <v>116</v>
      </c>
      <c r="E14" s="16">
        <f t="shared" ref="E14" si="5">D14/$C$7*100</f>
        <v>0.21832417375592864</v>
      </c>
      <c r="F14" s="5">
        <f t="shared" si="1"/>
        <v>112</v>
      </c>
      <c r="G14" s="15">
        <f t="shared" si="1"/>
        <v>4</v>
      </c>
    </row>
    <row r="15" spans="1:7" ht="18" customHeight="1" x14ac:dyDescent="0.2">
      <c r="B15" s="31" t="s">
        <v>23</v>
      </c>
      <c r="C15" s="5">
        <f t="shared" si="0"/>
        <v>30</v>
      </c>
      <c r="D15" s="5">
        <f t="shared" si="4"/>
        <v>32</v>
      </c>
      <c r="E15" s="16">
        <f>D15/$C$7*100</f>
        <v>6.0227358277497547E-2</v>
      </c>
      <c r="F15" s="5">
        <f t="shared" si="1"/>
        <v>4</v>
      </c>
      <c r="G15" s="15">
        <f t="shared" si="1"/>
        <v>28</v>
      </c>
    </row>
    <row r="16" spans="1:7" ht="18" customHeight="1" x14ac:dyDescent="0.2">
      <c r="B16" s="31" t="s">
        <v>21</v>
      </c>
      <c r="C16" s="5">
        <f t="shared" si="0"/>
        <v>23</v>
      </c>
      <c r="D16" s="5">
        <f t="shared" ref="D16:D22" si="6">SUM(F16:G16)</f>
        <v>38</v>
      </c>
      <c r="E16" s="16">
        <f t="shared" si="3"/>
        <v>7.1519987954528338E-2</v>
      </c>
      <c r="F16" s="5">
        <f t="shared" si="1"/>
        <v>35</v>
      </c>
      <c r="G16" s="15">
        <f t="shared" si="1"/>
        <v>3</v>
      </c>
    </row>
    <row r="17" spans="1:7" ht="18" customHeight="1" x14ac:dyDescent="0.2">
      <c r="B17" s="31" t="s">
        <v>22</v>
      </c>
      <c r="C17" s="5">
        <f t="shared" si="0"/>
        <v>37</v>
      </c>
      <c r="D17" s="5">
        <f t="shared" si="6"/>
        <v>80</v>
      </c>
      <c r="E17" s="16">
        <f t="shared" si="3"/>
        <v>0.15056839569374389</v>
      </c>
      <c r="F17" s="5">
        <f t="shared" si="1"/>
        <v>77</v>
      </c>
      <c r="G17" s="15">
        <f t="shared" si="1"/>
        <v>3</v>
      </c>
    </row>
    <row r="18" spans="1:7" ht="22.5" customHeight="1" x14ac:dyDescent="0.2">
      <c r="A18" s="11" t="s">
        <v>7</v>
      </c>
      <c r="B18" s="11"/>
      <c r="C18" s="5">
        <f>SUM(C19:C28)</f>
        <v>26064</v>
      </c>
      <c r="D18" s="5">
        <f t="shared" ref="D18" si="7">SUM(F18:G18)</f>
        <v>6687</v>
      </c>
      <c r="E18" s="14">
        <f>D18/C18*100</f>
        <v>25.656077348066297</v>
      </c>
      <c r="F18" s="5">
        <f>SUM(F19:F28)</f>
        <v>6612</v>
      </c>
      <c r="G18" s="22">
        <f>SUM(G19:G28)</f>
        <v>75</v>
      </c>
    </row>
    <row r="19" spans="1:7" ht="18" customHeight="1" x14ac:dyDescent="0.2">
      <c r="B19" s="8" t="s">
        <v>4</v>
      </c>
      <c r="C19" s="37">
        <v>22932</v>
      </c>
      <c r="D19" s="5">
        <f t="shared" si="6"/>
        <v>5052</v>
      </c>
      <c r="E19" s="16">
        <f>D19/$C$18*100</f>
        <v>19.383057090239411</v>
      </c>
      <c r="F19" s="17">
        <v>5038</v>
      </c>
      <c r="G19" s="8">
        <v>14</v>
      </c>
    </row>
    <row r="20" spans="1:7" ht="18" customHeight="1" x14ac:dyDescent="0.2">
      <c r="B20" s="8" t="s">
        <v>14</v>
      </c>
      <c r="C20" s="37">
        <v>2071</v>
      </c>
      <c r="D20" s="5">
        <f t="shared" si="6"/>
        <v>542</v>
      </c>
      <c r="E20" s="16">
        <f>D20/$C$18*100</f>
        <v>2.0794966236955186</v>
      </c>
      <c r="F20" s="17">
        <v>531</v>
      </c>
      <c r="G20" s="8">
        <v>11</v>
      </c>
    </row>
    <row r="21" spans="1:7" ht="18" customHeight="1" x14ac:dyDescent="0.2">
      <c r="B21" s="8" t="s">
        <v>5</v>
      </c>
      <c r="C21" s="37">
        <v>200</v>
      </c>
      <c r="D21" s="5">
        <f t="shared" si="6"/>
        <v>157</v>
      </c>
      <c r="E21" s="16">
        <f>D21/$C$18*100</f>
        <v>0.60236341313689379</v>
      </c>
      <c r="F21" s="17">
        <v>151</v>
      </c>
      <c r="G21" s="8">
        <v>6</v>
      </c>
    </row>
    <row r="22" spans="1:7" ht="18" customHeight="1" x14ac:dyDescent="0.2">
      <c r="B22" s="8" t="s">
        <v>19</v>
      </c>
      <c r="C22" s="37">
        <v>475</v>
      </c>
      <c r="D22" s="5">
        <f t="shared" si="6"/>
        <v>512</v>
      </c>
      <c r="E22" s="16">
        <f>D22/$C$18*100</f>
        <v>1.9643953345610803</v>
      </c>
      <c r="F22" s="17">
        <v>485</v>
      </c>
      <c r="G22" s="10">
        <v>27</v>
      </c>
    </row>
    <row r="23" spans="1:7" ht="18" customHeight="1" x14ac:dyDescent="0.2">
      <c r="B23" s="33" t="s">
        <v>27</v>
      </c>
      <c r="C23" s="37">
        <v>101</v>
      </c>
      <c r="D23" s="5">
        <f>SUM(F23:G23)</f>
        <v>58</v>
      </c>
      <c r="E23" s="16">
        <f>D23/$C$18*100</f>
        <v>0.22252915899324738</v>
      </c>
      <c r="F23" s="23">
        <v>58</v>
      </c>
      <c r="G23" s="30" t="s">
        <v>28</v>
      </c>
    </row>
    <row r="24" spans="1:7" ht="18" customHeight="1" x14ac:dyDescent="0.2">
      <c r="B24" s="4" t="s">
        <v>15</v>
      </c>
      <c r="C24" s="37">
        <v>210</v>
      </c>
      <c r="D24" s="5">
        <f t="shared" ref="D24:D28" si="8">SUM(F24:G24)</f>
        <v>234</v>
      </c>
      <c r="E24" s="16">
        <f t="shared" ref="E24:E26" si="9">D24/$C$18*100</f>
        <v>0.89779005524861877</v>
      </c>
      <c r="F24" s="23">
        <v>228</v>
      </c>
      <c r="G24" s="30">
        <v>6</v>
      </c>
    </row>
    <row r="25" spans="1:7" ht="18" customHeight="1" x14ac:dyDescent="0.2">
      <c r="B25" s="4" t="s">
        <v>6</v>
      </c>
      <c r="C25" s="37">
        <v>34</v>
      </c>
      <c r="D25" s="5">
        <f t="shared" si="8"/>
        <v>64</v>
      </c>
      <c r="E25" s="16">
        <f t="shared" si="9"/>
        <v>0.24554941682013504</v>
      </c>
      <c r="F25" s="23">
        <v>64</v>
      </c>
      <c r="G25" s="30" t="s">
        <v>28</v>
      </c>
    </row>
    <row r="26" spans="1:7" ht="18" customHeight="1" x14ac:dyDescent="0.2">
      <c r="B26" s="4" t="s">
        <v>23</v>
      </c>
      <c r="C26" s="37">
        <v>9</v>
      </c>
      <c r="D26" s="5">
        <f t="shared" si="8"/>
        <v>10</v>
      </c>
      <c r="E26" s="16">
        <f t="shared" si="9"/>
        <v>3.8367096378146101E-2</v>
      </c>
      <c r="F26" s="7">
        <v>2</v>
      </c>
      <c r="G26" s="2">
        <v>8</v>
      </c>
    </row>
    <row r="27" spans="1:7" ht="18" customHeight="1" x14ac:dyDescent="0.2">
      <c r="B27" s="4" t="s">
        <v>21</v>
      </c>
      <c r="C27" s="37">
        <v>14</v>
      </c>
      <c r="D27" s="5">
        <f t="shared" si="8"/>
        <v>20</v>
      </c>
      <c r="E27" s="16">
        <f>D27/$C$18*100</f>
        <v>7.6734192756292202E-2</v>
      </c>
      <c r="F27" s="6">
        <v>19</v>
      </c>
      <c r="G27" s="9">
        <v>1</v>
      </c>
    </row>
    <row r="28" spans="1:7" ht="18" customHeight="1" x14ac:dyDescent="0.2">
      <c r="B28" s="4" t="s">
        <v>22</v>
      </c>
      <c r="C28" s="37">
        <v>18</v>
      </c>
      <c r="D28" s="5">
        <f t="shared" si="8"/>
        <v>38</v>
      </c>
      <c r="E28" s="16">
        <f>D28/$C$18*100</f>
        <v>0.14579496623695518</v>
      </c>
      <c r="F28" s="17">
        <v>36</v>
      </c>
      <c r="G28" s="30">
        <v>2</v>
      </c>
    </row>
    <row r="29" spans="1:7" ht="21.75" customHeight="1" x14ac:dyDescent="0.2">
      <c r="A29" s="11" t="s">
        <v>8</v>
      </c>
      <c r="B29" s="11"/>
      <c r="C29" s="5">
        <f>SUM(C30:C39)</f>
        <v>4449</v>
      </c>
      <c r="D29" s="5">
        <f>SUM(F29:G29)</f>
        <v>1043</v>
      </c>
      <c r="E29" s="14">
        <f t="shared" ref="E29" si="10">D29/C29*100</f>
        <v>23.443470442796134</v>
      </c>
      <c r="F29" s="5">
        <f>SUM(F30:F39)</f>
        <v>1036</v>
      </c>
      <c r="G29" s="15">
        <f>SUM(G30:G39)</f>
        <v>7</v>
      </c>
    </row>
    <row r="30" spans="1:7" ht="18" customHeight="1" x14ac:dyDescent="0.2">
      <c r="B30" s="8" t="s">
        <v>4</v>
      </c>
      <c r="C30" s="37">
        <v>3889</v>
      </c>
      <c r="D30" s="5">
        <f t="shared" ref="D30:D33" si="11">SUM(F30:G30)</f>
        <v>770</v>
      </c>
      <c r="E30" s="16">
        <f>D30/$C$29*100</f>
        <v>17.3072600584401</v>
      </c>
      <c r="F30" s="17">
        <v>770</v>
      </c>
      <c r="G30" s="10" t="s">
        <v>28</v>
      </c>
    </row>
    <row r="31" spans="1:7" ht="18" customHeight="1" x14ac:dyDescent="0.2">
      <c r="B31" s="8" t="s">
        <v>14</v>
      </c>
      <c r="C31" s="37">
        <v>401</v>
      </c>
      <c r="D31" s="5">
        <f t="shared" si="11"/>
        <v>97</v>
      </c>
      <c r="E31" s="16">
        <f t="shared" ref="E31:E39" si="12">D31/$C$29*100</f>
        <v>2.1802652281411552</v>
      </c>
      <c r="F31" s="17">
        <v>96</v>
      </c>
      <c r="G31" s="8">
        <v>1</v>
      </c>
    </row>
    <row r="32" spans="1:7" ht="18" customHeight="1" x14ac:dyDescent="0.2">
      <c r="B32" s="8" t="s">
        <v>5</v>
      </c>
      <c r="C32" s="37">
        <v>22</v>
      </c>
      <c r="D32" s="5">
        <f t="shared" si="11"/>
        <v>19</v>
      </c>
      <c r="E32" s="16">
        <f t="shared" si="12"/>
        <v>0.42706226118228813</v>
      </c>
      <c r="F32" s="17">
        <v>19</v>
      </c>
      <c r="G32" s="30" t="s">
        <v>28</v>
      </c>
    </row>
    <row r="33" spans="1:8" ht="18" customHeight="1" x14ac:dyDescent="0.2">
      <c r="B33" s="8" t="s">
        <v>24</v>
      </c>
      <c r="C33" s="37">
        <v>83</v>
      </c>
      <c r="D33" s="5">
        <f t="shared" si="11"/>
        <v>103</v>
      </c>
      <c r="E33" s="16">
        <f t="shared" si="12"/>
        <v>2.3151269948302988</v>
      </c>
      <c r="F33" s="17">
        <v>100</v>
      </c>
      <c r="G33" s="10">
        <v>3</v>
      </c>
    </row>
    <row r="34" spans="1:8" ht="18" customHeight="1" x14ac:dyDescent="0.2">
      <c r="B34" s="33" t="s">
        <v>27</v>
      </c>
      <c r="C34" s="37">
        <v>13</v>
      </c>
      <c r="D34" s="5">
        <f t="shared" ref="D34:D38" si="13">SUM(F34:G34)</f>
        <v>10</v>
      </c>
      <c r="E34" s="16">
        <f t="shared" si="12"/>
        <v>0.22476961114857275</v>
      </c>
      <c r="F34" s="23">
        <v>10</v>
      </c>
      <c r="G34" s="30" t="s">
        <v>28</v>
      </c>
    </row>
    <row r="35" spans="1:8" ht="18" customHeight="1" x14ac:dyDescent="0.2">
      <c r="B35" s="4" t="s">
        <v>15</v>
      </c>
      <c r="C35" s="37">
        <v>30</v>
      </c>
      <c r="D35" s="5">
        <f t="shared" si="13"/>
        <v>25</v>
      </c>
      <c r="E35" s="16">
        <f t="shared" si="12"/>
        <v>0.5619240278714317</v>
      </c>
      <c r="F35" s="23">
        <v>24</v>
      </c>
      <c r="G35" s="30">
        <v>1</v>
      </c>
    </row>
    <row r="36" spans="1:8" ht="18" customHeight="1" x14ac:dyDescent="0.2">
      <c r="B36" s="4" t="s">
        <v>6</v>
      </c>
      <c r="C36" s="37">
        <v>3</v>
      </c>
      <c r="D36" s="5">
        <f t="shared" si="13"/>
        <v>4</v>
      </c>
      <c r="E36" s="16">
        <f t="shared" si="12"/>
        <v>8.9907844459429079E-2</v>
      </c>
      <c r="F36" s="23">
        <v>3</v>
      </c>
      <c r="G36" s="30">
        <v>1</v>
      </c>
    </row>
    <row r="37" spans="1:8" ht="18" customHeight="1" x14ac:dyDescent="0.2">
      <c r="B37" s="4" t="s">
        <v>23</v>
      </c>
      <c r="C37" s="37">
        <v>1</v>
      </c>
      <c r="D37" s="5">
        <f t="shared" si="13"/>
        <v>1</v>
      </c>
      <c r="E37" s="16">
        <f t="shared" si="12"/>
        <v>2.247696111485727E-2</v>
      </c>
      <c r="F37" s="6" t="s">
        <v>28</v>
      </c>
      <c r="G37" s="2">
        <v>1</v>
      </c>
    </row>
    <row r="38" spans="1:8" ht="18" customHeight="1" x14ac:dyDescent="0.2">
      <c r="B38" s="4" t="s">
        <v>21</v>
      </c>
      <c r="C38" s="37">
        <v>3</v>
      </c>
      <c r="D38" s="5">
        <f t="shared" si="13"/>
        <v>5</v>
      </c>
      <c r="E38" s="16">
        <f t="shared" si="12"/>
        <v>0.11238480557428637</v>
      </c>
      <c r="F38" s="6">
        <v>5</v>
      </c>
      <c r="G38" s="9" t="s">
        <v>28</v>
      </c>
    </row>
    <row r="39" spans="1:8" ht="18" customHeight="1" x14ac:dyDescent="0.2">
      <c r="B39" s="4" t="s">
        <v>22</v>
      </c>
      <c r="C39" s="37">
        <v>4</v>
      </c>
      <c r="D39" s="5">
        <f>SUM(F39:G39)</f>
        <v>9</v>
      </c>
      <c r="E39" s="16">
        <f t="shared" si="12"/>
        <v>0.20229265003371544</v>
      </c>
      <c r="F39" s="17">
        <v>9</v>
      </c>
      <c r="G39" s="9" t="s">
        <v>28</v>
      </c>
    </row>
    <row r="40" spans="1:8" ht="21" customHeight="1" x14ac:dyDescent="0.2">
      <c r="A40" s="11" t="s">
        <v>20</v>
      </c>
      <c r="B40" s="11"/>
      <c r="C40" s="5">
        <f>SUM(C41:C50)</f>
        <v>3989</v>
      </c>
      <c r="D40" s="5">
        <f>SUM(F40:G40)</f>
        <v>1494</v>
      </c>
      <c r="E40" s="14">
        <f t="shared" ref="E40" si="14">D40/C40*100</f>
        <v>37.452995738280272</v>
      </c>
      <c r="F40" s="5">
        <f>SUM(F41:F50)</f>
        <v>1472</v>
      </c>
      <c r="G40" s="15">
        <f>SUM(G41:G50)</f>
        <v>22</v>
      </c>
    </row>
    <row r="41" spans="1:8" ht="18" customHeight="1" x14ac:dyDescent="0.2">
      <c r="B41" s="8" t="s">
        <v>4</v>
      </c>
      <c r="C41" s="37">
        <v>3373</v>
      </c>
      <c r="D41" s="5">
        <f t="shared" ref="D41:D45" si="15">SUM(F41:G41)</f>
        <v>1120</v>
      </c>
      <c r="E41" s="16">
        <f>D41/$C$40*100</f>
        <v>28.077212333918279</v>
      </c>
      <c r="F41" s="17">
        <v>1117</v>
      </c>
      <c r="G41" s="8">
        <v>3</v>
      </c>
    </row>
    <row r="42" spans="1:8" ht="18" customHeight="1" x14ac:dyDescent="0.2">
      <c r="B42" s="8" t="s">
        <v>14</v>
      </c>
      <c r="C42" s="37">
        <v>388</v>
      </c>
      <c r="D42" s="5">
        <f t="shared" si="15"/>
        <v>167</v>
      </c>
      <c r="E42" s="16">
        <f t="shared" ref="E42:E50" si="16">D42/$C$40*100</f>
        <v>4.1865129105038852</v>
      </c>
      <c r="F42" s="17">
        <v>158</v>
      </c>
      <c r="G42" s="8">
        <v>9</v>
      </c>
    </row>
    <row r="43" spans="1:8" ht="18" customHeight="1" x14ac:dyDescent="0.2">
      <c r="B43" s="8" t="s">
        <v>5</v>
      </c>
      <c r="C43" s="37">
        <v>82</v>
      </c>
      <c r="D43" s="5">
        <f t="shared" si="15"/>
        <v>63</v>
      </c>
      <c r="E43" s="16">
        <f t="shared" si="16"/>
        <v>1.579343193782903</v>
      </c>
      <c r="F43" s="17">
        <v>59</v>
      </c>
      <c r="G43" s="8">
        <v>4</v>
      </c>
    </row>
    <row r="44" spans="1:8" ht="18" customHeight="1" x14ac:dyDescent="0.2">
      <c r="B44" s="8" t="s">
        <v>24</v>
      </c>
      <c r="C44" s="37">
        <v>83</v>
      </c>
      <c r="D44" s="5">
        <f t="shared" si="15"/>
        <v>93</v>
      </c>
      <c r="E44" s="16">
        <f t="shared" si="16"/>
        <v>2.3314113812985711</v>
      </c>
      <c r="F44" s="17">
        <v>88</v>
      </c>
      <c r="G44" s="10">
        <v>5</v>
      </c>
    </row>
    <row r="45" spans="1:8" ht="18" customHeight="1" x14ac:dyDescent="0.2">
      <c r="B45" s="33" t="s">
        <v>27</v>
      </c>
      <c r="C45" s="37">
        <v>25</v>
      </c>
      <c r="D45" s="5">
        <f t="shared" si="15"/>
        <v>4</v>
      </c>
      <c r="E45" s="16">
        <f t="shared" si="16"/>
        <v>0.1002757583354224</v>
      </c>
      <c r="F45" s="23">
        <v>4</v>
      </c>
      <c r="G45" s="30" t="s">
        <v>28</v>
      </c>
    </row>
    <row r="46" spans="1:8" ht="18" customHeight="1" x14ac:dyDescent="0.2">
      <c r="B46" s="4" t="s">
        <v>15</v>
      </c>
      <c r="C46" s="37">
        <v>24</v>
      </c>
      <c r="D46" s="5">
        <f t="shared" ref="D46:D47" si="17">SUM(F46:G46)</f>
        <v>24</v>
      </c>
      <c r="E46" s="16">
        <f t="shared" si="16"/>
        <v>0.60165455001253443</v>
      </c>
      <c r="F46" s="23">
        <v>24</v>
      </c>
      <c r="G46" s="30" t="s">
        <v>28</v>
      </c>
    </row>
    <row r="47" spans="1:8" ht="18" customHeight="1" x14ac:dyDescent="0.2">
      <c r="B47" s="4" t="s">
        <v>6</v>
      </c>
      <c r="C47" s="37">
        <v>6</v>
      </c>
      <c r="D47" s="5">
        <f t="shared" si="17"/>
        <v>9</v>
      </c>
      <c r="E47" s="16">
        <f t="shared" si="16"/>
        <v>0.22562045625470042</v>
      </c>
      <c r="F47" s="23">
        <v>9</v>
      </c>
      <c r="G47" s="30" t="s">
        <v>28</v>
      </c>
    </row>
    <row r="48" spans="1:8" ht="18" customHeight="1" x14ac:dyDescent="0.2">
      <c r="B48" s="4" t="s">
        <v>23</v>
      </c>
      <c r="C48" s="37">
        <v>2</v>
      </c>
      <c r="D48" s="5">
        <f>SUM(F48:G48)</f>
        <v>2</v>
      </c>
      <c r="E48" s="16">
        <f t="shared" si="16"/>
        <v>5.0137879167711202E-2</v>
      </c>
      <c r="F48" s="6">
        <v>1</v>
      </c>
      <c r="G48" s="9">
        <v>1</v>
      </c>
      <c r="H48" s="25"/>
    </row>
    <row r="49" spans="1:7" ht="18" customHeight="1" x14ac:dyDescent="0.2">
      <c r="B49" s="4" t="s">
        <v>21</v>
      </c>
      <c r="C49" s="37">
        <v>2</v>
      </c>
      <c r="D49" s="5">
        <f t="shared" ref="D49:D50" si="18">SUM(F49:G49)</f>
        <v>4</v>
      </c>
      <c r="E49" s="16">
        <f t="shared" si="16"/>
        <v>0.1002757583354224</v>
      </c>
      <c r="F49" s="6">
        <v>4</v>
      </c>
      <c r="G49" s="9" t="s">
        <v>28</v>
      </c>
    </row>
    <row r="50" spans="1:7" ht="18" customHeight="1" x14ac:dyDescent="0.2">
      <c r="B50" s="4" t="s">
        <v>22</v>
      </c>
      <c r="C50" s="37">
        <v>4</v>
      </c>
      <c r="D50" s="5">
        <f t="shared" si="18"/>
        <v>8</v>
      </c>
      <c r="E50" s="16">
        <f t="shared" si="16"/>
        <v>0.20055151667084481</v>
      </c>
      <c r="F50" s="17">
        <v>8</v>
      </c>
      <c r="G50" s="9" t="s">
        <v>28</v>
      </c>
    </row>
    <row r="51" spans="1:7" ht="22.5" customHeight="1" x14ac:dyDescent="0.2">
      <c r="A51" s="11" t="s">
        <v>9</v>
      </c>
      <c r="B51" s="11"/>
      <c r="C51" s="5">
        <f>SUM(C52:C61)</f>
        <v>18630</v>
      </c>
      <c r="D51" s="5">
        <f>SUM(F51:G51)</f>
        <v>8541</v>
      </c>
      <c r="E51" s="14">
        <f t="shared" ref="E51" si="19">D51/C51*100</f>
        <v>45.845410628019323</v>
      </c>
      <c r="F51" s="5">
        <f>SUM(F52:F61)</f>
        <v>8285</v>
      </c>
      <c r="G51" s="15">
        <f>SUM(G52:G61)</f>
        <v>256</v>
      </c>
    </row>
    <row r="52" spans="1:7" ht="18" customHeight="1" x14ac:dyDescent="0.2">
      <c r="B52" s="8" t="s">
        <v>4</v>
      </c>
      <c r="C52" s="37">
        <v>14371</v>
      </c>
      <c r="D52" s="5">
        <f t="shared" ref="D52:D61" si="20">SUM(F52:G52)</f>
        <v>5448</v>
      </c>
      <c r="E52" s="16">
        <f>D52/$C$51*100</f>
        <v>29.243156199677937</v>
      </c>
      <c r="F52" s="17">
        <v>5368</v>
      </c>
      <c r="G52" s="8">
        <v>80</v>
      </c>
    </row>
    <row r="53" spans="1:7" ht="18" customHeight="1" x14ac:dyDescent="0.2">
      <c r="B53" s="8" t="s">
        <v>14</v>
      </c>
      <c r="C53" s="37">
        <v>2476</v>
      </c>
      <c r="D53" s="5">
        <f t="shared" si="20"/>
        <v>1225</v>
      </c>
      <c r="E53" s="16">
        <f t="shared" ref="E53:E61" si="21">D53/$C$51*100</f>
        <v>6.5754159957058507</v>
      </c>
      <c r="F53" s="17">
        <v>1183</v>
      </c>
      <c r="G53" s="8">
        <v>42</v>
      </c>
    </row>
    <row r="54" spans="1:7" ht="18" customHeight="1" x14ac:dyDescent="0.2">
      <c r="B54" s="8" t="s">
        <v>5</v>
      </c>
      <c r="C54" s="37">
        <v>897</v>
      </c>
      <c r="D54" s="5">
        <f t="shared" si="20"/>
        <v>889</v>
      </c>
      <c r="E54" s="16">
        <f t="shared" si="21"/>
        <v>4.7718733225979602</v>
      </c>
      <c r="F54" s="17">
        <v>870</v>
      </c>
      <c r="G54" s="8">
        <v>19</v>
      </c>
    </row>
    <row r="55" spans="1:7" ht="18" customHeight="1" x14ac:dyDescent="0.2">
      <c r="B55" s="8" t="s">
        <v>24</v>
      </c>
      <c r="C55" s="37">
        <v>567</v>
      </c>
      <c r="D55" s="5">
        <f t="shared" si="20"/>
        <v>602</v>
      </c>
      <c r="E55" s="16">
        <f t="shared" si="21"/>
        <v>3.231347289318304</v>
      </c>
      <c r="F55" s="17">
        <v>535</v>
      </c>
      <c r="G55" s="10">
        <v>67</v>
      </c>
    </row>
    <row r="56" spans="1:7" ht="18" customHeight="1" x14ac:dyDescent="0.2">
      <c r="B56" s="33" t="s">
        <v>27</v>
      </c>
      <c r="C56" s="37">
        <v>92</v>
      </c>
      <c r="D56" s="5">
        <f t="shared" si="20"/>
        <v>25</v>
      </c>
      <c r="E56" s="16">
        <f t="shared" si="21"/>
        <v>0.13419216317767044</v>
      </c>
      <c r="F56" s="23">
        <v>22</v>
      </c>
      <c r="G56" s="30">
        <v>3</v>
      </c>
    </row>
    <row r="57" spans="1:7" ht="18" customHeight="1" x14ac:dyDescent="0.2">
      <c r="B57" s="4" t="s">
        <v>15</v>
      </c>
      <c r="C57" s="37">
        <v>171</v>
      </c>
      <c r="D57" s="5">
        <f t="shared" si="20"/>
        <v>260</v>
      </c>
      <c r="E57" s="16">
        <f t="shared" si="21"/>
        <v>1.3955984970477724</v>
      </c>
      <c r="F57" s="23">
        <v>239</v>
      </c>
      <c r="G57" s="30">
        <v>21</v>
      </c>
    </row>
    <row r="58" spans="1:7" ht="18" customHeight="1" x14ac:dyDescent="0.2">
      <c r="B58" s="4" t="s">
        <v>6</v>
      </c>
      <c r="C58" s="37">
        <v>23</v>
      </c>
      <c r="D58" s="5">
        <f t="shared" si="20"/>
        <v>39</v>
      </c>
      <c r="E58" s="16">
        <f t="shared" si="21"/>
        <v>0.20933977455716585</v>
      </c>
      <c r="F58" s="23">
        <v>36</v>
      </c>
      <c r="G58" s="30">
        <v>3</v>
      </c>
    </row>
    <row r="59" spans="1:7" ht="18" customHeight="1" x14ac:dyDescent="0.2">
      <c r="B59" s="4" t="s">
        <v>23</v>
      </c>
      <c r="C59" s="37">
        <v>18</v>
      </c>
      <c r="D59" s="5">
        <f t="shared" si="20"/>
        <v>19</v>
      </c>
      <c r="E59" s="16">
        <f t="shared" si="21"/>
        <v>0.10198604401502952</v>
      </c>
      <c r="F59" s="6">
        <v>1</v>
      </c>
      <c r="G59" s="2">
        <v>18</v>
      </c>
    </row>
    <row r="60" spans="1:7" ht="18" customHeight="1" x14ac:dyDescent="0.2">
      <c r="B60" s="4" t="s">
        <v>21</v>
      </c>
      <c r="C60" s="37">
        <v>4</v>
      </c>
      <c r="D60" s="5">
        <f t="shared" si="20"/>
        <v>9</v>
      </c>
      <c r="E60" s="16">
        <f t="shared" si="21"/>
        <v>4.8309178743961352E-2</v>
      </c>
      <c r="F60" s="6">
        <v>7</v>
      </c>
      <c r="G60" s="9">
        <v>2</v>
      </c>
    </row>
    <row r="61" spans="1:7" ht="18" customHeight="1" x14ac:dyDescent="0.2">
      <c r="B61" s="4" t="s">
        <v>22</v>
      </c>
      <c r="C61" s="37">
        <v>11</v>
      </c>
      <c r="D61" s="5">
        <f t="shared" si="20"/>
        <v>25</v>
      </c>
      <c r="E61" s="16">
        <f t="shared" si="21"/>
        <v>0.13419216317767044</v>
      </c>
      <c r="F61" s="17">
        <v>24</v>
      </c>
      <c r="G61" s="9">
        <v>1</v>
      </c>
    </row>
    <row r="62" spans="1:7" ht="5.0999999999999996" customHeight="1" x14ac:dyDescent="0.2">
      <c r="A62" s="1"/>
      <c r="B62" s="1"/>
      <c r="C62" s="18"/>
      <c r="D62" s="12"/>
      <c r="E62" s="19"/>
      <c r="F62" s="18"/>
      <c r="G62" s="20"/>
    </row>
    <row r="63" spans="1:7" ht="5.0999999999999996" customHeight="1" x14ac:dyDescent="0.2">
      <c r="C63" s="10"/>
      <c r="D63" s="22"/>
      <c r="E63" s="21"/>
      <c r="F63" s="10"/>
      <c r="G63" s="10"/>
    </row>
    <row r="64" spans="1:7" ht="17.100000000000001" customHeight="1" x14ac:dyDescent="0.2">
      <c r="A64" s="11" t="s">
        <v>26</v>
      </c>
      <c r="B64" s="11"/>
      <c r="C64" s="10"/>
      <c r="D64" s="10"/>
      <c r="E64" s="21"/>
      <c r="F64" s="10"/>
      <c r="G64" s="10"/>
    </row>
    <row r="65" spans="1:2" ht="17.100000000000001" customHeight="1" x14ac:dyDescent="0.2">
      <c r="A65" s="29" t="s">
        <v>11</v>
      </c>
      <c r="B65" s="29"/>
    </row>
    <row r="66" spans="1:2" ht="17.100000000000001" customHeight="1" x14ac:dyDescent="0.2">
      <c r="A66" s="24" t="s">
        <v>18</v>
      </c>
      <c r="B66" s="24"/>
    </row>
    <row r="67" spans="1:2" ht="17.100000000000001" customHeight="1" x14ac:dyDescent="0.2">
      <c r="A67" s="4" t="s">
        <v>10</v>
      </c>
    </row>
  </sheetData>
  <mergeCells count="6">
    <mergeCell ref="A7:B7"/>
    <mergeCell ref="D4:G4"/>
    <mergeCell ref="C4:C5"/>
    <mergeCell ref="A4:B5"/>
    <mergeCell ref="A1:G1"/>
    <mergeCell ref="A2:G2"/>
  </mergeCells>
  <printOptions horizontalCentered="1"/>
  <pageMargins left="0.74803149606299213" right="0.74803149606299213" top="0.98425196850393704" bottom="0.98425196850393704" header="0.31496062992125984" footer="0.31496062992125984"/>
  <pageSetup scale="90" orientation="portrait" r:id="rId1"/>
  <ignoredErrors>
    <ignoredError sqref="D1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451-16</vt:lpstr>
      <vt:lpstr>'451-16'!Títulos_a_imprimir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LIZKA BATISTA</cp:lastModifiedBy>
  <cp:lastPrinted>2026-03-04T19:03:19Z</cp:lastPrinted>
  <dcterms:created xsi:type="dcterms:W3CDTF">2017-11-21T17:52:29Z</dcterms:created>
  <dcterms:modified xsi:type="dcterms:W3CDTF">2026-04-07T18:37:34Z</dcterms:modified>
</cp:coreProperties>
</file>