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ALUD\Preparacion de cuadros para el boletin\2025\Boletín\"/>
    </mc:Choice>
  </mc:AlternateContent>
  <bookViews>
    <workbookView xWindow="0" yWindow="0" windowWidth="21600" windowHeight="9135"/>
  </bookViews>
  <sheets>
    <sheet name="Cuadro 22" sheetId="1" r:id="rId1"/>
  </sheets>
  <definedNames>
    <definedName name="_xlnm.Print_Titles" localSheetId="0">'Cuadro 22'!$1:$7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F9" i="1"/>
  <c r="E9" i="1"/>
  <c r="C8" i="1" l="1"/>
  <c r="H39" i="1" l="1"/>
  <c r="G39" i="1"/>
  <c r="F39" i="1"/>
  <c r="C39" i="1"/>
  <c r="E8" i="1"/>
  <c r="C19" i="1"/>
  <c r="C40" i="1"/>
  <c r="H8" i="1" l="1"/>
  <c r="C49" i="1"/>
  <c r="C48" i="1"/>
  <c r="C47" i="1"/>
  <c r="C46" i="1"/>
  <c r="C45" i="1"/>
  <c r="C44" i="1"/>
  <c r="C43" i="1"/>
  <c r="C42" i="1"/>
  <c r="C41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8" i="1"/>
  <c r="C17" i="1"/>
  <c r="C16" i="1"/>
  <c r="C15" i="1"/>
  <c r="C14" i="1"/>
  <c r="C13" i="1"/>
  <c r="C12" i="1"/>
  <c r="C11" i="1"/>
  <c r="C10" i="1"/>
  <c r="H9" i="1"/>
  <c r="G9" i="1"/>
  <c r="F8" i="1"/>
  <c r="G8" i="1" l="1"/>
  <c r="C9" i="1"/>
  <c r="D19" i="1" l="1"/>
  <c r="D21" i="1"/>
  <c r="D13" i="1"/>
  <c r="D45" i="1"/>
  <c r="D20" i="1"/>
  <c r="D37" i="1"/>
  <c r="D28" i="1"/>
  <c r="D15" i="1"/>
  <c r="D32" i="1"/>
  <c r="D34" i="1"/>
  <c r="D10" i="1"/>
  <c r="D42" i="1"/>
  <c r="D26" i="1" l="1"/>
  <c r="D33" i="1"/>
  <c r="D24" i="1"/>
  <c r="D14" i="1"/>
  <c r="D36" i="1"/>
  <c r="D44" i="1"/>
  <c r="D17" i="1"/>
  <c r="D29" i="1"/>
  <c r="D35" i="1"/>
  <c r="D49" i="1"/>
  <c r="D41" i="1"/>
  <c r="D31" i="1"/>
  <c r="D22" i="1"/>
  <c r="D46" i="1"/>
  <c r="D38" i="1"/>
  <c r="D18" i="1"/>
  <c r="D40" i="1"/>
  <c r="D47" i="1"/>
  <c r="D23" i="1"/>
  <c r="D30" i="1"/>
  <c r="D11" i="1"/>
  <c r="D48" i="1"/>
  <c r="D43" i="1"/>
  <c r="D27" i="1"/>
  <c r="D12" i="1"/>
  <c r="D16" i="1"/>
  <c r="D39" i="1" l="1"/>
  <c r="D9" i="1"/>
  <c r="D8" i="1" s="1"/>
</calcChain>
</file>

<file path=xl/sharedStrings.xml><?xml version="1.0" encoding="utf-8"?>
<sst xmlns="http://schemas.openxmlformats.org/spreadsheetml/2006/main" count="61" uniqueCount="60">
  <si>
    <t>Servicio</t>
  </si>
  <si>
    <t>Consulta externa (1)</t>
  </si>
  <si>
    <t>Total</t>
  </si>
  <si>
    <t>Porcentaje                          (2)</t>
  </si>
  <si>
    <t>Sexo</t>
  </si>
  <si>
    <t>Tipo de paciente</t>
  </si>
  <si>
    <t>Hombres</t>
  </si>
  <si>
    <t>Mujeres</t>
  </si>
  <si>
    <t>Asegurado</t>
  </si>
  <si>
    <t>No asegurado</t>
  </si>
  <si>
    <t>TOTAL</t>
  </si>
  <si>
    <t>Anestesiología</t>
  </si>
  <si>
    <t>Cardiología</t>
  </si>
  <si>
    <t>Cirugía General</t>
  </si>
  <si>
    <t>Cirugía Pediatría</t>
  </si>
  <si>
    <t>Cirugía Maxilofacial</t>
  </si>
  <si>
    <t>Clínica de Heridas</t>
  </si>
  <si>
    <t>Clínica Preoperatoria</t>
  </si>
  <si>
    <t>Cuidados Paliativos</t>
  </si>
  <si>
    <t>Dermatología</t>
  </si>
  <si>
    <t>Gastroenterología</t>
  </si>
  <si>
    <t>Geriatría</t>
  </si>
  <si>
    <t>Ginecología</t>
  </si>
  <si>
    <t xml:space="preserve">Infectología </t>
  </si>
  <si>
    <t>Medicina Familiar</t>
  </si>
  <si>
    <t>Medicina Física y</t>
  </si>
  <si>
    <t xml:space="preserve">   Rehabilitación</t>
  </si>
  <si>
    <t>Medicina Interna</t>
  </si>
  <si>
    <t xml:space="preserve">Nefrología </t>
  </si>
  <si>
    <t>Neumología</t>
  </si>
  <si>
    <t>Oftalmología</t>
  </si>
  <si>
    <t>Ortopedia</t>
  </si>
  <si>
    <t>Otorrinolaringología</t>
  </si>
  <si>
    <t>Paidosiquiatría</t>
  </si>
  <si>
    <t>Pediatría</t>
  </si>
  <si>
    <t>Psiquiatría</t>
  </si>
  <si>
    <t>Reumatología</t>
  </si>
  <si>
    <t>Salud Ocupacional</t>
  </si>
  <si>
    <t>Urología</t>
  </si>
  <si>
    <t>Fisioterapia</t>
  </si>
  <si>
    <t>Fonoaudiología</t>
  </si>
  <si>
    <t>Nutrición</t>
  </si>
  <si>
    <t>Odontología</t>
  </si>
  <si>
    <t>Optometría</t>
  </si>
  <si>
    <t>Psicología</t>
  </si>
  <si>
    <t>Terapia Ocupacional</t>
  </si>
  <si>
    <t>Trabajo Social</t>
  </si>
  <si>
    <t>(1) Un paciente es contabilizado tantas veces asista al consultorio médico.</t>
  </si>
  <si>
    <t>(2) De existir diferencia entre el total y los parciales, se debe al redondeo.</t>
  </si>
  <si>
    <t>.. Dato no aplicable al grupo o categoría.</t>
  </si>
  <si>
    <t>- Cantidad nula o cero.</t>
  </si>
  <si>
    <t xml:space="preserve"> Y TIPO DE PACIENTE, SEGÚN SERVICIO: AÑO 2025</t>
  </si>
  <si>
    <t>-</t>
  </si>
  <si>
    <t>Endocrinología</t>
  </si>
  <si>
    <t xml:space="preserve">Electrocardiograma </t>
  </si>
  <si>
    <t>Cuadro 22. CONSULTA EXTERNA EN EL HOSPITAL IRMA DE LOURDES TZANETATOS, POR SEXO</t>
  </si>
  <si>
    <t>..</t>
  </si>
  <si>
    <t>Servicios médicos</t>
  </si>
  <si>
    <t>Servicios técnicos</t>
  </si>
  <si>
    <t>Fuente: Departamento de Registros y Estadística de Salud del Hospital Irma Lourdes Tzanetatos.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</si>
</sst>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[Red]#,##0"/>
    <numFmt numFmtId="165" formatCode="0.0;[Red]0.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Fill="1" applyBorder="1"/>
    <xf numFmtId="0" fontId="5" fillId="0" borderId="0" xfId="0" applyFont="1"/>
    <xf numFmtId="164" fontId="1" fillId="0" borderId="4" xfId="0" applyNumberFormat="1" applyFont="1" applyFill="1" applyBorder="1" applyAlignment="1" applyProtection="1">
      <alignment horizontal="right"/>
    </xf>
    <xf numFmtId="165" fontId="1" fillId="0" borderId="4" xfId="0" applyNumberFormat="1" applyFont="1" applyFill="1" applyBorder="1" applyAlignment="1" applyProtection="1">
      <alignment horizontal="right"/>
    </xf>
    <xf numFmtId="0" fontId="5" fillId="0" borderId="0" xfId="0" applyFont="1" applyBorder="1" applyAlignment="1" applyProtection="1">
      <alignment horizontal="left"/>
    </xf>
    <xf numFmtId="165" fontId="5" fillId="0" borderId="4" xfId="0" applyNumberFormat="1" applyFont="1" applyFill="1" applyBorder="1" applyAlignment="1" applyProtection="1">
      <alignment horizontal="right"/>
    </xf>
    <xf numFmtId="164" fontId="5" fillId="0" borderId="4" xfId="0" applyNumberFormat="1" applyFont="1" applyFill="1" applyBorder="1" applyAlignment="1" applyProtection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 applyAlignment="1" applyProtection="1">
      <alignment horizontal="right"/>
    </xf>
    <xf numFmtId="164" fontId="5" fillId="0" borderId="6" xfId="0" applyNumberFormat="1" applyFont="1" applyFill="1" applyBorder="1" applyAlignment="1" applyProtection="1">
      <alignment horizontal="right"/>
    </xf>
    <xf numFmtId="3" fontId="5" fillId="0" borderId="5" xfId="0" applyNumberFormat="1" applyFont="1" applyFill="1" applyBorder="1" applyProtection="1"/>
    <xf numFmtId="166" fontId="5" fillId="0" borderId="5" xfId="0" applyNumberFormat="1" applyFont="1" applyFill="1" applyBorder="1" applyProtection="1"/>
    <xf numFmtId="3" fontId="5" fillId="0" borderId="7" xfId="0" applyNumberFormat="1" applyFont="1" applyFill="1" applyBorder="1" applyProtection="1"/>
    <xf numFmtId="0" fontId="6" fillId="0" borderId="2" xfId="0" applyFont="1" applyBorder="1"/>
    <xf numFmtId="0" fontId="5" fillId="0" borderId="2" xfId="0" applyFont="1" applyBorder="1"/>
    <xf numFmtId="0" fontId="5" fillId="0" borderId="0" xfId="0" applyFont="1" applyBorder="1" applyAlignment="1"/>
    <xf numFmtId="0" fontId="2" fillId="0" borderId="0" xfId="0" applyFont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6" xfId="0" applyFont="1" applyBorder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5" fillId="0" borderId="0" xfId="0" applyFont="1" applyAlignment="1" applyProtection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selection sqref="A1:H1"/>
    </sheetView>
  </sheetViews>
  <sheetFormatPr baseColWidth="10" defaultRowHeight="12.75" x14ac:dyDescent="0.2"/>
  <cols>
    <col min="1" max="1" width="1.7109375" style="1" customWidth="1"/>
    <col min="2" max="2" width="24.5703125" style="1" customWidth="1"/>
    <col min="3" max="3" width="13.140625" style="1" customWidth="1"/>
    <col min="4" max="4" width="11.7109375" style="1" customWidth="1"/>
    <col min="5" max="8" width="13.5703125" style="1" customWidth="1"/>
    <col min="9" max="16384" width="11.42578125" style="1"/>
  </cols>
  <sheetData>
    <row r="1" spans="1:9" ht="17.25" customHeight="1" x14ac:dyDescent="0.2">
      <c r="A1" s="35" t="s">
        <v>55</v>
      </c>
      <c r="B1" s="35"/>
      <c r="C1" s="35"/>
      <c r="D1" s="35"/>
      <c r="E1" s="35"/>
      <c r="F1" s="35"/>
      <c r="G1" s="35"/>
      <c r="H1" s="35"/>
    </row>
    <row r="2" spans="1:9" ht="17.25" customHeight="1" x14ac:dyDescent="0.2">
      <c r="A2" s="35" t="s">
        <v>51</v>
      </c>
      <c r="B2" s="35"/>
      <c r="C2" s="35"/>
      <c r="D2" s="35"/>
      <c r="E2" s="35"/>
      <c r="F2" s="35"/>
      <c r="G2" s="35"/>
      <c r="H2" s="35"/>
    </row>
    <row r="3" spans="1:9" ht="12.2" customHeight="1" x14ac:dyDescent="0.2">
      <c r="A3" s="23"/>
      <c r="B3" s="3"/>
      <c r="C3" s="3"/>
      <c r="D3" s="3"/>
      <c r="E3" s="3"/>
      <c r="F3" s="3"/>
      <c r="G3" s="4"/>
      <c r="H3" s="4"/>
    </row>
    <row r="4" spans="1:9" s="5" customFormat="1" ht="21" customHeight="1" x14ac:dyDescent="0.2">
      <c r="A4" s="36" t="s">
        <v>0</v>
      </c>
      <c r="B4" s="36"/>
      <c r="C4" s="36" t="s">
        <v>1</v>
      </c>
      <c r="D4" s="36"/>
      <c r="E4" s="36"/>
      <c r="F4" s="36"/>
      <c r="G4" s="36"/>
      <c r="H4" s="38"/>
    </row>
    <row r="5" spans="1:9" s="5" customFormat="1" ht="21" customHeight="1" x14ac:dyDescent="0.2">
      <c r="A5" s="36"/>
      <c r="B5" s="36"/>
      <c r="C5" s="36" t="s">
        <v>2</v>
      </c>
      <c r="D5" s="36" t="s">
        <v>3</v>
      </c>
      <c r="E5" s="36" t="s">
        <v>4</v>
      </c>
      <c r="F5" s="37"/>
      <c r="G5" s="36" t="s">
        <v>5</v>
      </c>
      <c r="H5" s="38"/>
    </row>
    <row r="6" spans="1:9" s="5" customFormat="1" ht="29.25" customHeight="1" x14ac:dyDescent="0.2">
      <c r="A6" s="36"/>
      <c r="B6" s="36"/>
      <c r="C6" s="36"/>
      <c r="D6" s="36"/>
      <c r="E6" s="27" t="s">
        <v>6</v>
      </c>
      <c r="F6" s="27" t="s">
        <v>7</v>
      </c>
      <c r="G6" s="28" t="s">
        <v>8</v>
      </c>
      <c r="H6" s="39" t="s">
        <v>9</v>
      </c>
    </row>
    <row r="7" spans="1:9" ht="13.5" customHeight="1" x14ac:dyDescent="0.2">
      <c r="B7" s="6"/>
      <c r="C7" s="24"/>
      <c r="D7" s="24"/>
      <c r="E7" s="24"/>
      <c r="F7" s="25"/>
      <c r="G7" s="26"/>
      <c r="H7" s="7"/>
    </row>
    <row r="8" spans="1:9" ht="15" customHeight="1" x14ac:dyDescent="0.2">
      <c r="A8" s="30" t="s">
        <v>10</v>
      </c>
      <c r="B8" s="31"/>
      <c r="C8" s="8">
        <f>SUM(C9,C39)</f>
        <v>98632</v>
      </c>
      <c r="D8" s="9">
        <f>SUM(D9,D39)</f>
        <v>99.999999999999972</v>
      </c>
      <c r="E8" s="8">
        <f>SUM(E9,E39)</f>
        <v>42662</v>
      </c>
      <c r="F8" s="8">
        <f t="shared" ref="F8:G8" si="0">SUM(F9,F39)</f>
        <v>55970</v>
      </c>
      <c r="G8" s="8">
        <f t="shared" si="0"/>
        <v>86400</v>
      </c>
      <c r="H8" s="8">
        <f>SUM(H9,H39)</f>
        <v>12232</v>
      </c>
      <c r="I8" s="29"/>
    </row>
    <row r="9" spans="1:9" ht="19.5" customHeight="1" x14ac:dyDescent="0.2">
      <c r="A9" s="10" t="s">
        <v>57</v>
      </c>
      <c r="B9" s="10"/>
      <c r="C9" s="8">
        <f t="shared" ref="C9:H9" si="1">SUM(C10:C38)</f>
        <v>67127</v>
      </c>
      <c r="D9" s="9">
        <f t="shared" si="1"/>
        <v>68.058033903804017</v>
      </c>
      <c r="E9" s="8">
        <f>SUM(E10:E38)</f>
        <v>28143</v>
      </c>
      <c r="F9" s="8">
        <f>SUM(F10:F38)</f>
        <v>38984</v>
      </c>
      <c r="G9" s="8">
        <f t="shared" si="1"/>
        <v>60642</v>
      </c>
      <c r="H9" s="8">
        <f t="shared" si="1"/>
        <v>6485</v>
      </c>
      <c r="I9" s="29"/>
    </row>
    <row r="10" spans="1:9" ht="20.25" customHeight="1" x14ac:dyDescent="0.2">
      <c r="B10" s="10" t="s">
        <v>11</v>
      </c>
      <c r="C10" s="8">
        <f>SUM(E10,F10)</f>
        <v>1880</v>
      </c>
      <c r="D10" s="11">
        <f>SUM(C10/C$8)*100</f>
        <v>1.9060751074701923</v>
      </c>
      <c r="E10" s="12">
        <v>690</v>
      </c>
      <c r="F10" s="12">
        <v>1190</v>
      </c>
      <c r="G10" s="13">
        <v>1563</v>
      </c>
      <c r="H10" s="14">
        <v>317</v>
      </c>
      <c r="I10" s="29"/>
    </row>
    <row r="11" spans="1:9" ht="15" customHeight="1" x14ac:dyDescent="0.2">
      <c r="B11" s="10" t="s">
        <v>12</v>
      </c>
      <c r="C11" s="8">
        <f>SUM(E11,F11)</f>
        <v>767</v>
      </c>
      <c r="D11" s="11">
        <f>SUM(C11/C$8)*100</f>
        <v>0.77763808905831777</v>
      </c>
      <c r="E11" s="12">
        <v>300</v>
      </c>
      <c r="F11" s="12">
        <v>467</v>
      </c>
      <c r="G11" s="13">
        <v>760</v>
      </c>
      <c r="H11" s="14">
        <v>7</v>
      </c>
      <c r="I11" s="29"/>
    </row>
    <row r="12" spans="1:9" ht="15" customHeight="1" x14ac:dyDescent="0.2">
      <c r="B12" s="10" t="s">
        <v>13</v>
      </c>
      <c r="C12" s="8">
        <f>SUM(E12,F12)</f>
        <v>6499</v>
      </c>
      <c r="D12" s="11">
        <f>SUM(C12/C$8)*100</f>
        <v>6.5891394273663719</v>
      </c>
      <c r="E12" s="12">
        <v>2569</v>
      </c>
      <c r="F12" s="12">
        <v>3930</v>
      </c>
      <c r="G12" s="13">
        <v>5501</v>
      </c>
      <c r="H12" s="14">
        <v>998</v>
      </c>
      <c r="I12" s="29"/>
    </row>
    <row r="13" spans="1:9" ht="15" customHeight="1" x14ac:dyDescent="0.2">
      <c r="B13" s="10" t="s">
        <v>14</v>
      </c>
      <c r="C13" s="8">
        <f t="shared" ref="C13:C36" si="2">SUM(E13,F13)</f>
        <v>229</v>
      </c>
      <c r="D13" s="11">
        <f t="shared" ref="D13:D38" si="3">SUM(C13/C$8)*100</f>
        <v>0.23217617000567767</v>
      </c>
      <c r="E13" s="12">
        <v>140</v>
      </c>
      <c r="F13" s="12">
        <v>89</v>
      </c>
      <c r="G13" s="15">
        <v>165</v>
      </c>
      <c r="H13" s="14">
        <v>64</v>
      </c>
      <c r="I13" s="29"/>
    </row>
    <row r="14" spans="1:9" ht="15" customHeight="1" x14ac:dyDescent="0.2">
      <c r="B14" s="10" t="s">
        <v>15</v>
      </c>
      <c r="C14" s="8">
        <f t="shared" si="2"/>
        <v>2013</v>
      </c>
      <c r="D14" s="11">
        <f>SUM(C14/C$8)*100</f>
        <v>2.0409197826263279</v>
      </c>
      <c r="E14" s="12">
        <v>820</v>
      </c>
      <c r="F14" s="12">
        <v>1193</v>
      </c>
      <c r="G14" s="13">
        <v>1795</v>
      </c>
      <c r="H14" s="14">
        <v>218</v>
      </c>
      <c r="I14" s="29"/>
    </row>
    <row r="15" spans="1:9" ht="15" customHeight="1" x14ac:dyDescent="0.2">
      <c r="B15" s="10" t="s">
        <v>16</v>
      </c>
      <c r="C15" s="8">
        <f t="shared" si="2"/>
        <v>6155</v>
      </c>
      <c r="D15" s="11">
        <f>SUM(C15/C$8)*100</f>
        <v>6.2403682374888474</v>
      </c>
      <c r="E15" s="12">
        <v>3216</v>
      </c>
      <c r="F15" s="12">
        <v>2939</v>
      </c>
      <c r="G15" s="13">
        <v>6103</v>
      </c>
      <c r="H15" s="14">
        <v>52</v>
      </c>
      <c r="I15" s="29"/>
    </row>
    <row r="16" spans="1:9" ht="15" customHeight="1" x14ac:dyDescent="0.2">
      <c r="B16" s="10" t="s">
        <v>17</v>
      </c>
      <c r="C16" s="8">
        <f>SUM(E16,F16)</f>
        <v>3722</v>
      </c>
      <c r="D16" s="11">
        <f t="shared" si="3"/>
        <v>3.7736231648957745</v>
      </c>
      <c r="E16" s="12">
        <v>1723</v>
      </c>
      <c r="F16" s="12">
        <v>1999</v>
      </c>
      <c r="G16" s="13">
        <v>3423</v>
      </c>
      <c r="H16" s="14">
        <v>299</v>
      </c>
      <c r="I16" s="29"/>
    </row>
    <row r="17" spans="2:9" ht="15" customHeight="1" x14ac:dyDescent="0.2">
      <c r="B17" s="10" t="s">
        <v>18</v>
      </c>
      <c r="C17" s="8">
        <f t="shared" si="2"/>
        <v>1242</v>
      </c>
      <c r="D17" s="11">
        <f t="shared" si="3"/>
        <v>1.2592262146159461</v>
      </c>
      <c r="E17" s="12">
        <v>590</v>
      </c>
      <c r="F17" s="12">
        <v>652</v>
      </c>
      <c r="G17" s="13">
        <v>1232</v>
      </c>
      <c r="H17" s="14">
        <v>10</v>
      </c>
      <c r="I17" s="29"/>
    </row>
    <row r="18" spans="2:9" ht="15" customHeight="1" x14ac:dyDescent="0.2">
      <c r="B18" s="10" t="s">
        <v>19</v>
      </c>
      <c r="C18" s="8">
        <f>SUM(E18,F18)</f>
        <v>3932</v>
      </c>
      <c r="D18" s="11">
        <f t="shared" si="3"/>
        <v>3.9865358098791464</v>
      </c>
      <c r="E18" s="12">
        <v>1261</v>
      </c>
      <c r="F18" s="12">
        <v>2671</v>
      </c>
      <c r="G18" s="12">
        <v>3606</v>
      </c>
      <c r="H18" s="12">
        <v>326</v>
      </c>
      <c r="I18" s="29"/>
    </row>
    <row r="19" spans="2:9" ht="15" customHeight="1" x14ac:dyDescent="0.2">
      <c r="B19" s="10" t="s">
        <v>53</v>
      </c>
      <c r="C19" s="8">
        <f>SUM(E19,F19)</f>
        <v>74</v>
      </c>
      <c r="D19" s="11">
        <f t="shared" si="3"/>
        <v>7.5026360613188417E-2</v>
      </c>
      <c r="E19" s="12">
        <v>9</v>
      </c>
      <c r="F19" s="12">
        <v>65</v>
      </c>
      <c r="G19" s="12">
        <v>68</v>
      </c>
      <c r="H19" s="12">
        <v>6</v>
      </c>
      <c r="I19" s="29"/>
    </row>
    <row r="20" spans="2:9" ht="15" customHeight="1" x14ac:dyDescent="0.2">
      <c r="B20" s="10" t="s">
        <v>20</v>
      </c>
      <c r="C20" s="8">
        <f>SUM(E20,F20)</f>
        <v>729</v>
      </c>
      <c r="D20" s="11">
        <f t="shared" si="3"/>
        <v>0.73911103901370745</v>
      </c>
      <c r="E20" s="12">
        <v>196</v>
      </c>
      <c r="F20" s="12">
        <v>533</v>
      </c>
      <c r="G20" s="12">
        <v>706</v>
      </c>
      <c r="H20" s="12">
        <v>23</v>
      </c>
      <c r="I20" s="29"/>
    </row>
    <row r="21" spans="2:9" ht="15" customHeight="1" x14ac:dyDescent="0.2">
      <c r="B21" s="10" t="s">
        <v>21</v>
      </c>
      <c r="C21" s="8">
        <f t="shared" si="2"/>
        <v>728</v>
      </c>
      <c r="D21" s="11">
        <f t="shared" si="3"/>
        <v>0.73809716927569147</v>
      </c>
      <c r="E21" s="12">
        <v>320</v>
      </c>
      <c r="F21" s="12">
        <v>408</v>
      </c>
      <c r="G21" s="12">
        <v>684</v>
      </c>
      <c r="H21" s="12">
        <v>44</v>
      </c>
      <c r="I21" s="29"/>
    </row>
    <row r="22" spans="2:9" ht="15" customHeight="1" x14ac:dyDescent="0.2">
      <c r="B22" s="10" t="s">
        <v>22</v>
      </c>
      <c r="C22" s="8">
        <f t="shared" si="2"/>
        <v>948</v>
      </c>
      <c r="D22" s="11">
        <f t="shared" si="3"/>
        <v>0.96114851163922466</v>
      </c>
      <c r="E22" s="15" t="s">
        <v>56</v>
      </c>
      <c r="F22" s="12">
        <v>948</v>
      </c>
      <c r="G22" s="12">
        <v>687</v>
      </c>
      <c r="H22" s="12">
        <v>261</v>
      </c>
      <c r="I22" s="29"/>
    </row>
    <row r="23" spans="2:9" ht="15" customHeight="1" x14ac:dyDescent="0.2">
      <c r="B23" s="10" t="s">
        <v>23</v>
      </c>
      <c r="C23" s="8">
        <f t="shared" si="2"/>
        <v>1619</v>
      </c>
      <c r="D23" s="11">
        <f t="shared" si="3"/>
        <v>1.6414551058480005</v>
      </c>
      <c r="E23" s="12">
        <v>1339</v>
      </c>
      <c r="F23" s="12">
        <v>280</v>
      </c>
      <c r="G23" s="12">
        <v>1619</v>
      </c>
      <c r="H23" s="12" t="s">
        <v>52</v>
      </c>
      <c r="I23" s="29"/>
    </row>
    <row r="24" spans="2:9" ht="17.100000000000001" customHeight="1" x14ac:dyDescent="0.2">
      <c r="B24" s="10" t="s">
        <v>24</v>
      </c>
      <c r="C24" s="8">
        <f t="shared" si="2"/>
        <v>7500</v>
      </c>
      <c r="D24" s="11">
        <f t="shared" si="3"/>
        <v>7.6040230351204485</v>
      </c>
      <c r="E24" s="12">
        <v>2634</v>
      </c>
      <c r="F24" s="12">
        <v>4866</v>
      </c>
      <c r="G24" s="12">
        <v>7154</v>
      </c>
      <c r="H24" s="12">
        <v>346</v>
      </c>
      <c r="I24" s="29"/>
    </row>
    <row r="25" spans="2:9" ht="15" customHeight="1" x14ac:dyDescent="0.2">
      <c r="B25" s="10" t="s">
        <v>25</v>
      </c>
      <c r="C25" s="8"/>
      <c r="D25" s="11"/>
      <c r="E25" s="12"/>
      <c r="F25" s="12"/>
      <c r="G25" s="12"/>
      <c r="H25" s="12"/>
      <c r="I25" s="29"/>
    </row>
    <row r="26" spans="2:9" ht="11.25" customHeight="1" x14ac:dyDescent="0.2">
      <c r="B26" s="10" t="s">
        <v>26</v>
      </c>
      <c r="C26" s="8">
        <f t="shared" si="2"/>
        <v>623</v>
      </c>
      <c r="D26" s="11">
        <f t="shared" si="3"/>
        <v>0.63164084678400523</v>
      </c>
      <c r="E26" s="12">
        <v>169</v>
      </c>
      <c r="F26" s="12">
        <v>454</v>
      </c>
      <c r="G26" s="12">
        <v>598</v>
      </c>
      <c r="H26" s="12">
        <v>25</v>
      </c>
      <c r="I26" s="29"/>
    </row>
    <row r="27" spans="2:9" ht="15" customHeight="1" x14ac:dyDescent="0.2">
      <c r="B27" s="10" t="s">
        <v>27</v>
      </c>
      <c r="C27" s="8">
        <f>SUM(E27,F27)</f>
        <v>1676</v>
      </c>
      <c r="D27" s="11">
        <f t="shared" si="3"/>
        <v>1.6992456809149161</v>
      </c>
      <c r="E27" s="12">
        <v>762</v>
      </c>
      <c r="F27" s="12">
        <v>914</v>
      </c>
      <c r="G27" s="12">
        <v>1475</v>
      </c>
      <c r="H27" s="12">
        <v>201</v>
      </c>
      <c r="I27" s="29"/>
    </row>
    <row r="28" spans="2:9" ht="15" customHeight="1" x14ac:dyDescent="0.2">
      <c r="B28" s="10" t="s">
        <v>28</v>
      </c>
      <c r="C28" s="8">
        <f>SUM(E28,F28)</f>
        <v>350</v>
      </c>
      <c r="D28" s="11">
        <f>SUM(C28/C$8)*100</f>
        <v>0.35485440830562087</v>
      </c>
      <c r="E28" s="12">
        <v>193</v>
      </c>
      <c r="F28" s="12">
        <v>157</v>
      </c>
      <c r="G28" s="12">
        <v>322</v>
      </c>
      <c r="H28" s="12">
        <v>28</v>
      </c>
      <c r="I28" s="29"/>
    </row>
    <row r="29" spans="2:9" ht="15" customHeight="1" x14ac:dyDescent="0.2">
      <c r="B29" s="10" t="s">
        <v>29</v>
      </c>
      <c r="C29" s="8">
        <f t="shared" si="2"/>
        <v>2446</v>
      </c>
      <c r="D29" s="11">
        <f t="shared" si="3"/>
        <v>2.4799253791872822</v>
      </c>
      <c r="E29" s="12">
        <v>775</v>
      </c>
      <c r="F29" s="12">
        <v>1671</v>
      </c>
      <c r="G29" s="12">
        <v>2310</v>
      </c>
      <c r="H29" s="12">
        <v>136</v>
      </c>
      <c r="I29" s="29"/>
    </row>
    <row r="30" spans="2:9" ht="15" customHeight="1" x14ac:dyDescent="0.2">
      <c r="B30" s="10" t="s">
        <v>30</v>
      </c>
      <c r="C30" s="8">
        <f t="shared" si="2"/>
        <v>2826</v>
      </c>
      <c r="D30" s="11">
        <f t="shared" si="3"/>
        <v>2.8651958796333847</v>
      </c>
      <c r="E30" s="12">
        <v>1061</v>
      </c>
      <c r="F30" s="12">
        <v>1765</v>
      </c>
      <c r="G30" s="12">
        <v>2714</v>
      </c>
      <c r="H30" s="12">
        <v>112</v>
      </c>
      <c r="I30" s="29"/>
    </row>
    <row r="31" spans="2:9" ht="15" customHeight="1" x14ac:dyDescent="0.2">
      <c r="B31" s="10" t="s">
        <v>31</v>
      </c>
      <c r="C31" s="8">
        <f t="shared" si="2"/>
        <v>11045</v>
      </c>
      <c r="D31" s="11">
        <f t="shared" si="3"/>
        <v>11.19819125638738</v>
      </c>
      <c r="E31" s="12">
        <v>4667</v>
      </c>
      <c r="F31" s="12">
        <v>6378</v>
      </c>
      <c r="G31" s="12">
        <v>9175</v>
      </c>
      <c r="H31" s="12">
        <v>1870</v>
      </c>
      <c r="I31" s="29"/>
    </row>
    <row r="32" spans="2:9" ht="15" customHeight="1" x14ac:dyDescent="0.2">
      <c r="B32" s="10" t="s">
        <v>32</v>
      </c>
      <c r="C32" s="8">
        <f t="shared" si="2"/>
        <v>2199</v>
      </c>
      <c r="D32" s="11">
        <f t="shared" si="3"/>
        <v>2.2294995538973152</v>
      </c>
      <c r="E32" s="12">
        <v>810</v>
      </c>
      <c r="F32" s="12">
        <v>1389</v>
      </c>
      <c r="G32" s="12">
        <v>1949</v>
      </c>
      <c r="H32" s="12">
        <v>250</v>
      </c>
      <c r="I32" s="29"/>
    </row>
    <row r="33" spans="1:9" ht="15" customHeight="1" x14ac:dyDescent="0.2">
      <c r="B33" s="10" t="s">
        <v>33</v>
      </c>
      <c r="C33" s="8">
        <f t="shared" si="2"/>
        <v>751</v>
      </c>
      <c r="D33" s="11">
        <f t="shared" si="3"/>
        <v>0.76141617325006083</v>
      </c>
      <c r="E33" s="12">
        <v>546</v>
      </c>
      <c r="F33" s="12">
        <v>205</v>
      </c>
      <c r="G33" s="15">
        <v>524</v>
      </c>
      <c r="H33" s="12">
        <v>227</v>
      </c>
      <c r="I33" s="29"/>
    </row>
    <row r="34" spans="1:9" ht="15" customHeight="1" x14ac:dyDescent="0.2">
      <c r="B34" s="10" t="s">
        <v>34</v>
      </c>
      <c r="C34" s="8">
        <f t="shared" si="2"/>
        <v>703</v>
      </c>
      <c r="D34" s="11">
        <f t="shared" si="3"/>
        <v>0.71275042582529002</v>
      </c>
      <c r="E34" s="12">
        <v>396</v>
      </c>
      <c r="F34" s="12">
        <v>307</v>
      </c>
      <c r="G34" s="15">
        <v>499</v>
      </c>
      <c r="H34" s="12">
        <v>204</v>
      </c>
      <c r="I34" s="29"/>
    </row>
    <row r="35" spans="1:9" ht="15" customHeight="1" x14ac:dyDescent="0.2">
      <c r="B35" s="10" t="s">
        <v>35</v>
      </c>
      <c r="C35" s="8">
        <f t="shared" si="2"/>
        <v>1204</v>
      </c>
      <c r="D35" s="11">
        <f t="shared" si="3"/>
        <v>1.2206991645713359</v>
      </c>
      <c r="E35" s="12">
        <v>387</v>
      </c>
      <c r="F35" s="12">
        <v>817</v>
      </c>
      <c r="G35" s="12">
        <v>1087</v>
      </c>
      <c r="H35" s="12">
        <v>117</v>
      </c>
      <c r="I35" s="29"/>
    </row>
    <row r="36" spans="1:9" ht="15" customHeight="1" x14ac:dyDescent="0.2">
      <c r="B36" s="10" t="s">
        <v>36</v>
      </c>
      <c r="C36" s="8">
        <f t="shared" si="2"/>
        <v>1382</v>
      </c>
      <c r="D36" s="11">
        <f t="shared" si="3"/>
        <v>1.4011679779381945</v>
      </c>
      <c r="E36" s="12">
        <v>159</v>
      </c>
      <c r="F36" s="12">
        <v>1223</v>
      </c>
      <c r="G36" s="12">
        <v>1309</v>
      </c>
      <c r="H36" s="12">
        <v>73</v>
      </c>
      <c r="I36" s="29"/>
    </row>
    <row r="37" spans="1:9" ht="15" customHeight="1" x14ac:dyDescent="0.2">
      <c r="B37" s="10" t="s">
        <v>37</v>
      </c>
      <c r="C37" s="8">
        <f>SUM(E37,F37)</f>
        <v>1579</v>
      </c>
      <c r="D37" s="11">
        <f t="shared" si="3"/>
        <v>1.6009003163273583</v>
      </c>
      <c r="E37" s="12">
        <v>688</v>
      </c>
      <c r="F37" s="12">
        <v>891</v>
      </c>
      <c r="G37" s="12">
        <v>1577</v>
      </c>
      <c r="H37" s="12">
        <v>2</v>
      </c>
      <c r="I37" s="29"/>
    </row>
    <row r="38" spans="1:9" ht="15" customHeight="1" x14ac:dyDescent="0.2">
      <c r="B38" s="10" t="s">
        <v>38</v>
      </c>
      <c r="C38" s="8">
        <f>SUM(E38,F38)</f>
        <v>2306</v>
      </c>
      <c r="D38" s="11">
        <f t="shared" si="3"/>
        <v>2.3379836158650336</v>
      </c>
      <c r="E38" s="12">
        <v>1723</v>
      </c>
      <c r="F38" s="12">
        <v>583</v>
      </c>
      <c r="G38" s="12">
        <v>2037</v>
      </c>
      <c r="H38" s="12">
        <v>269</v>
      </c>
      <c r="I38" s="29"/>
    </row>
    <row r="39" spans="1:9" ht="21" customHeight="1" x14ac:dyDescent="0.2">
      <c r="A39" s="10" t="s">
        <v>58</v>
      </c>
      <c r="B39" s="10"/>
      <c r="C39" s="8">
        <f t="shared" ref="C39:H39" si="4">SUM(C40:C49)</f>
        <v>31505</v>
      </c>
      <c r="D39" s="9">
        <f t="shared" si="4"/>
        <v>31.941966096195962</v>
      </c>
      <c r="E39" s="8">
        <f>SUM(E40:E49)</f>
        <v>14519</v>
      </c>
      <c r="F39" s="8">
        <f t="shared" si="4"/>
        <v>16986</v>
      </c>
      <c r="G39" s="8">
        <f t="shared" si="4"/>
        <v>25758</v>
      </c>
      <c r="H39" s="8">
        <f t="shared" si="4"/>
        <v>5747</v>
      </c>
      <c r="I39" s="29"/>
    </row>
    <row r="40" spans="1:9" ht="17.25" customHeight="1" x14ac:dyDescent="0.2">
      <c r="A40" s="10"/>
      <c r="B40" s="10" t="s">
        <v>54</v>
      </c>
      <c r="C40" s="8">
        <f>SUM(E40,F40)</f>
        <v>5301</v>
      </c>
      <c r="D40" s="11">
        <f>SUM(C40/C$8)*100</f>
        <v>5.3745234812231324</v>
      </c>
      <c r="E40" s="12">
        <v>2725</v>
      </c>
      <c r="F40" s="12">
        <v>2576</v>
      </c>
      <c r="G40" s="12">
        <v>4040</v>
      </c>
      <c r="H40" s="12">
        <v>1261</v>
      </c>
      <c r="I40" s="29"/>
    </row>
    <row r="41" spans="1:9" ht="15" customHeight="1" x14ac:dyDescent="0.2">
      <c r="B41" s="10" t="s">
        <v>39</v>
      </c>
      <c r="C41" s="8">
        <f>SUM(E41,F41)</f>
        <v>11349</v>
      </c>
      <c r="D41" s="11">
        <f>SUM(C41/C$8)*100</f>
        <v>11.50640765674426</v>
      </c>
      <c r="E41" s="12">
        <v>3795</v>
      </c>
      <c r="F41" s="12">
        <v>7554</v>
      </c>
      <c r="G41" s="12">
        <v>9954</v>
      </c>
      <c r="H41" s="12">
        <v>1395</v>
      </c>
      <c r="I41" s="29"/>
    </row>
    <row r="42" spans="1:9" ht="15" customHeight="1" x14ac:dyDescent="0.2">
      <c r="B42" s="10" t="s">
        <v>40</v>
      </c>
      <c r="C42" s="8">
        <f t="shared" ref="C42:C49" si="5">SUM(E42,F42)</f>
        <v>2358</v>
      </c>
      <c r="D42" s="11">
        <f t="shared" ref="D42:D49" si="6">SUM(C42/C$8)*100</f>
        <v>2.3907048422418686</v>
      </c>
      <c r="E42" s="12">
        <v>1038</v>
      </c>
      <c r="F42" s="12">
        <v>1320</v>
      </c>
      <c r="G42" s="12">
        <v>2254</v>
      </c>
      <c r="H42" s="12">
        <v>104</v>
      </c>
      <c r="I42" s="29"/>
    </row>
    <row r="43" spans="1:9" ht="15" customHeight="1" x14ac:dyDescent="0.2">
      <c r="B43" s="10" t="s">
        <v>41</v>
      </c>
      <c r="C43" s="8">
        <f t="shared" si="5"/>
        <v>2570</v>
      </c>
      <c r="D43" s="11">
        <f t="shared" si="6"/>
        <v>2.6056452267012737</v>
      </c>
      <c r="E43" s="12">
        <v>1365</v>
      </c>
      <c r="F43" s="12">
        <v>1205</v>
      </c>
      <c r="G43" s="12">
        <v>1806</v>
      </c>
      <c r="H43" s="12">
        <v>764</v>
      </c>
      <c r="I43" s="29"/>
    </row>
    <row r="44" spans="1:9" ht="15" customHeight="1" x14ac:dyDescent="0.2">
      <c r="B44" s="10" t="s">
        <v>42</v>
      </c>
      <c r="C44" s="8">
        <f>SUM(E44,F44)</f>
        <v>221</v>
      </c>
      <c r="D44" s="11">
        <f t="shared" si="6"/>
        <v>0.2240652121015492</v>
      </c>
      <c r="E44" s="12">
        <v>69</v>
      </c>
      <c r="F44" s="12">
        <v>152</v>
      </c>
      <c r="G44" s="12">
        <v>216</v>
      </c>
      <c r="H44" s="12">
        <v>5</v>
      </c>
      <c r="I44" s="29"/>
    </row>
    <row r="45" spans="1:9" ht="15" customHeight="1" x14ac:dyDescent="0.2">
      <c r="B45" s="10" t="s">
        <v>43</v>
      </c>
      <c r="C45" s="8">
        <f t="shared" si="5"/>
        <v>524</v>
      </c>
      <c r="D45" s="11">
        <f t="shared" si="6"/>
        <v>0.53126774272041533</v>
      </c>
      <c r="E45" s="12">
        <v>169</v>
      </c>
      <c r="F45" s="12">
        <v>355</v>
      </c>
      <c r="G45" s="12">
        <v>506</v>
      </c>
      <c r="H45" s="12">
        <v>18</v>
      </c>
      <c r="I45" s="29"/>
    </row>
    <row r="46" spans="1:9" ht="15" customHeight="1" x14ac:dyDescent="0.2">
      <c r="B46" s="10" t="s">
        <v>31</v>
      </c>
      <c r="C46" s="8">
        <f t="shared" si="5"/>
        <v>6111</v>
      </c>
      <c r="D46" s="11">
        <f t="shared" si="6"/>
        <v>6.1957579690161406</v>
      </c>
      <c r="E46" s="12">
        <v>3836</v>
      </c>
      <c r="F46" s="12">
        <v>2275</v>
      </c>
      <c r="G46" s="12">
        <v>4123</v>
      </c>
      <c r="H46" s="12">
        <v>1988</v>
      </c>
      <c r="I46" s="29"/>
    </row>
    <row r="47" spans="1:9" ht="15" customHeight="1" x14ac:dyDescent="0.2">
      <c r="B47" s="10" t="s">
        <v>44</v>
      </c>
      <c r="C47" s="8">
        <f t="shared" si="5"/>
        <v>412</v>
      </c>
      <c r="D47" s="11">
        <f t="shared" si="6"/>
        <v>0.41771433206261654</v>
      </c>
      <c r="E47" s="12">
        <v>138</v>
      </c>
      <c r="F47" s="12">
        <v>274</v>
      </c>
      <c r="G47" s="12">
        <v>387</v>
      </c>
      <c r="H47" s="12">
        <v>25</v>
      </c>
      <c r="I47" s="29"/>
    </row>
    <row r="48" spans="1:9" ht="15" customHeight="1" x14ac:dyDescent="0.2">
      <c r="B48" s="10" t="s">
        <v>45</v>
      </c>
      <c r="C48" s="8">
        <f t="shared" si="5"/>
        <v>1670</v>
      </c>
      <c r="D48" s="11">
        <f t="shared" si="6"/>
        <v>1.6931624624868198</v>
      </c>
      <c r="E48" s="12">
        <v>890</v>
      </c>
      <c r="F48" s="12">
        <v>780</v>
      </c>
      <c r="G48" s="12">
        <v>1534</v>
      </c>
      <c r="H48" s="12">
        <v>136</v>
      </c>
      <c r="I48" s="29"/>
    </row>
    <row r="49" spans="1:11" ht="15" customHeight="1" x14ac:dyDescent="0.2">
      <c r="B49" s="10" t="s">
        <v>46</v>
      </c>
      <c r="C49" s="8">
        <f t="shared" si="5"/>
        <v>989</v>
      </c>
      <c r="D49" s="11">
        <f t="shared" si="6"/>
        <v>1.002717170897883</v>
      </c>
      <c r="E49" s="16">
        <v>494</v>
      </c>
      <c r="F49" s="16">
        <v>495</v>
      </c>
      <c r="G49" s="16">
        <v>938</v>
      </c>
      <c r="H49" s="12">
        <v>51</v>
      </c>
      <c r="I49" s="29"/>
    </row>
    <row r="50" spans="1:11" ht="8.25" customHeight="1" x14ac:dyDescent="0.2">
      <c r="A50" s="2"/>
      <c r="B50" s="10"/>
      <c r="C50" s="17"/>
      <c r="D50" s="18"/>
      <c r="E50" s="17"/>
      <c r="F50" s="17"/>
      <c r="G50" s="17"/>
      <c r="H50" s="19"/>
    </row>
    <row r="51" spans="1:11" ht="8.25" customHeight="1" x14ac:dyDescent="0.2">
      <c r="B51" s="20"/>
      <c r="C51" s="20"/>
      <c r="D51" s="20"/>
      <c r="E51" s="20"/>
      <c r="F51" s="20"/>
      <c r="G51" s="21"/>
      <c r="H51" s="21"/>
    </row>
    <row r="52" spans="1:11" ht="14.1" customHeight="1" x14ac:dyDescent="0.2">
      <c r="A52" s="32" t="s">
        <v>47</v>
      </c>
      <c r="B52" s="32"/>
      <c r="C52" s="32"/>
      <c r="D52" s="32"/>
      <c r="E52" s="32"/>
      <c r="F52" s="32"/>
      <c r="G52" s="32"/>
      <c r="H52" s="32"/>
    </row>
    <row r="53" spans="1:11" ht="14.1" customHeight="1" x14ac:dyDescent="0.2">
      <c r="A53" s="32" t="s">
        <v>48</v>
      </c>
      <c r="B53" s="32"/>
      <c r="C53" s="32"/>
      <c r="D53" s="32"/>
      <c r="E53" s="32"/>
      <c r="F53" s="32"/>
      <c r="G53" s="32"/>
      <c r="H53" s="32"/>
    </row>
    <row r="54" spans="1:11" ht="14.1" customHeight="1" x14ac:dyDescent="0.2">
      <c r="A54" s="22" t="s">
        <v>49</v>
      </c>
      <c r="B54" s="22"/>
      <c r="C54" s="22"/>
      <c r="D54" s="22"/>
      <c r="E54" s="22"/>
      <c r="F54" s="22"/>
      <c r="G54" s="22"/>
      <c r="H54" s="22"/>
      <c r="I54" s="22"/>
      <c r="J54" s="22"/>
      <c r="K54" s="22"/>
    </row>
    <row r="55" spans="1:11" ht="14.1" customHeight="1" x14ac:dyDescent="0.2">
      <c r="A55" s="33" t="s">
        <v>50</v>
      </c>
      <c r="B55" s="33"/>
      <c r="C55" s="33"/>
      <c r="D55" s="33"/>
      <c r="E55" s="33"/>
      <c r="F55" s="33"/>
      <c r="G55" s="33"/>
      <c r="H55" s="33"/>
    </row>
    <row r="56" spans="1:11" ht="14.1" customHeight="1" x14ac:dyDescent="0.2">
      <c r="A56" s="34" t="s">
        <v>59</v>
      </c>
      <c r="B56" s="34"/>
      <c r="C56" s="34"/>
      <c r="D56" s="34"/>
      <c r="E56" s="34"/>
      <c r="F56" s="34"/>
      <c r="G56" s="34"/>
      <c r="H56" s="34"/>
    </row>
  </sheetData>
  <mergeCells count="13">
    <mergeCell ref="A1:H1"/>
    <mergeCell ref="A2:H2"/>
    <mergeCell ref="A4:B6"/>
    <mergeCell ref="C4:H4"/>
    <mergeCell ref="C5:C6"/>
    <mergeCell ref="D5:D6"/>
    <mergeCell ref="E5:F5"/>
    <mergeCell ref="G5:H5"/>
    <mergeCell ref="A8:B8"/>
    <mergeCell ref="A52:H52"/>
    <mergeCell ref="A53:H53"/>
    <mergeCell ref="A55:H55"/>
    <mergeCell ref="A56:H56"/>
  </mergeCells>
  <printOptions horizontalCentered="1"/>
  <pageMargins left="0.74803149606299213" right="0.74803149606299213" top="0.98425196850393704" bottom="0.98425196850393704" header="0" footer="0"/>
  <pageSetup scale="79" fitToHeight="0" orientation="portrait" r:id="rId1"/>
  <headerFooter alignWithMargins="0"/>
  <ignoredErrors>
    <ignoredError sqref="C39:D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22</vt:lpstr>
      <vt:lpstr>'Cuadro 22'!Títulos_a_imprimir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JIMENEZ</dc:creator>
  <cp:lastModifiedBy>ILZI GUERRA</cp:lastModifiedBy>
  <cp:lastPrinted>2026-08-05T14:58:00Z</cp:lastPrinted>
  <dcterms:created xsi:type="dcterms:W3CDTF">2026-02-19T13:36:12Z</dcterms:created>
  <dcterms:modified xsi:type="dcterms:W3CDTF">2026-08-21T13:33:40Z</dcterms:modified>
</cp:coreProperties>
</file>