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1600" windowHeight="9135"/>
  </bookViews>
  <sheets>
    <sheet name="Cuadro 3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F30" i="1"/>
  <c r="E30" i="1"/>
  <c r="C41" i="1"/>
  <c r="E9" i="1"/>
  <c r="J33" i="1"/>
  <c r="I33" i="1"/>
  <c r="H33" i="1"/>
  <c r="G33" i="1"/>
  <c r="F33" i="1"/>
  <c r="E33" i="1"/>
  <c r="E8" i="1" l="1"/>
  <c r="G8" i="1"/>
  <c r="C45" i="1"/>
  <c r="C44" i="1"/>
  <c r="C43" i="1"/>
  <c r="C42" i="1"/>
  <c r="C40" i="1"/>
  <c r="C38" i="1"/>
  <c r="C37" i="1"/>
  <c r="C36" i="1"/>
  <c r="C35" i="1"/>
  <c r="C33" i="1" s="1"/>
  <c r="C32" i="1"/>
  <c r="C31" i="1"/>
  <c r="C29" i="1"/>
  <c r="C28" i="1"/>
  <c r="C27" i="1"/>
  <c r="C26" i="1"/>
  <c r="C25" i="1"/>
  <c r="C24" i="1"/>
  <c r="C23" i="1"/>
  <c r="C22" i="1"/>
  <c r="C20" i="1"/>
  <c r="C19" i="1"/>
  <c r="C18" i="1"/>
  <c r="C17" i="1"/>
  <c r="C16" i="1"/>
  <c r="C15" i="1"/>
  <c r="C14" i="1"/>
  <c r="C13" i="1"/>
  <c r="C12" i="1"/>
  <c r="C11" i="1"/>
  <c r="C10" i="1"/>
  <c r="J9" i="1"/>
  <c r="J8" i="1" s="1"/>
  <c r="I9" i="1"/>
  <c r="I8" i="1" s="1"/>
  <c r="H9" i="1"/>
  <c r="H8" i="1" s="1"/>
  <c r="G9" i="1"/>
  <c r="F9" i="1"/>
  <c r="F8" i="1" s="1"/>
  <c r="C30" i="1" l="1"/>
  <c r="C9" i="1"/>
  <c r="C8" i="1" s="1"/>
  <c r="D11" i="1" l="1"/>
  <c r="D41" i="1"/>
  <c r="D40" i="1"/>
  <c r="D45" i="1"/>
  <c r="D12" i="1"/>
  <c r="D35" i="1"/>
  <c r="D37" i="1"/>
  <c r="D31" i="1"/>
  <c r="D43" i="1"/>
  <c r="D28" i="1"/>
  <c r="D22" i="1"/>
  <c r="D24" i="1"/>
  <c r="D26" i="1"/>
  <c r="D19" i="1"/>
  <c r="D14" i="1"/>
  <c r="D16" i="1"/>
  <c r="D18" i="1"/>
  <c r="D42" i="1"/>
  <c r="D32" i="1"/>
  <c r="D25" i="1"/>
  <c r="D17" i="1"/>
  <c r="D44" i="1"/>
  <c r="D27" i="1"/>
  <c r="D36" i="1"/>
  <c r="D29" i="1"/>
  <c r="D20" i="1"/>
  <c r="D13" i="1"/>
  <c r="D38" i="1"/>
  <c r="D23" i="1"/>
  <c r="D15" i="1"/>
  <c r="D10" i="1"/>
  <c r="D33" i="1" l="1"/>
  <c r="D30" i="1"/>
  <c r="D9" i="1"/>
  <c r="D8" i="1" l="1"/>
</calcChain>
</file>

<file path=xl/sharedStrings.xml><?xml version="1.0" encoding="utf-8"?>
<sst xmlns="http://schemas.openxmlformats.org/spreadsheetml/2006/main" count="69" uniqueCount="58">
  <si>
    <t>Cuadro 34. CONSULTA EXTERNA EN EL HOSPITAL DIONISIO ARROCHA, POR SEXO</t>
  </si>
  <si>
    <t>Y TIPO DE PACIENTE, SEGÚN SERVICIO: AÑO 2025</t>
  </si>
  <si>
    <t>Servicio</t>
  </si>
  <si>
    <t>Consulta externa (1)</t>
  </si>
  <si>
    <t>Total</t>
  </si>
  <si>
    <t>Porcentaje (2)</t>
  </si>
  <si>
    <t>Sexo</t>
  </si>
  <si>
    <t>Tipo de paciente</t>
  </si>
  <si>
    <t>Hombres</t>
  </si>
  <si>
    <t>Mujeres</t>
  </si>
  <si>
    <t>Asegurado</t>
  </si>
  <si>
    <t>Pensionado</t>
  </si>
  <si>
    <t>Dependiente</t>
  </si>
  <si>
    <t>No asegurado</t>
  </si>
  <si>
    <t>TOTAL</t>
  </si>
  <si>
    <t>Área Clínica</t>
  </si>
  <si>
    <t>Cirugía General</t>
  </si>
  <si>
    <t>Cirugía General Menor</t>
  </si>
  <si>
    <t>Cirugía Pediátrica</t>
  </si>
  <si>
    <t>Cirugía Plástica</t>
  </si>
  <si>
    <t>Clínica de Heridas</t>
  </si>
  <si>
    <t>Colposcopía Cirugía Menor</t>
  </si>
  <si>
    <t>Dermatología</t>
  </si>
  <si>
    <t>Dermatología Cirugía Menor</t>
  </si>
  <si>
    <t>Epidemiología</t>
  </si>
  <si>
    <t>Ginecología</t>
  </si>
  <si>
    <t>Medicina General</t>
  </si>
  <si>
    <t>Medicina General (Salud</t>
  </si>
  <si>
    <t xml:space="preserve">   Ocupacional)</t>
  </si>
  <si>
    <t>Medicina Interna</t>
  </si>
  <si>
    <t>Médico Dispensarial</t>
  </si>
  <si>
    <t>Oftalmología</t>
  </si>
  <si>
    <t>Ortopedia</t>
  </si>
  <si>
    <t>Pediatría</t>
  </si>
  <si>
    <t>Salud Ocupacional</t>
  </si>
  <si>
    <t>Urología</t>
  </si>
  <si>
    <t>Odontología General</t>
  </si>
  <si>
    <t>Odontología Interna</t>
  </si>
  <si>
    <t>Maestra Especializada en</t>
  </si>
  <si>
    <t xml:space="preserve">   Estimulación Temprana</t>
  </si>
  <si>
    <t>Nutrición</t>
  </si>
  <si>
    <t>Psicología</t>
  </si>
  <si>
    <t>Técnico en Estimulación</t>
  </si>
  <si>
    <t>Técnicos en Medicina Física</t>
  </si>
  <si>
    <t xml:space="preserve">   y Rehabilitación</t>
  </si>
  <si>
    <t>Técnicos en Voz y Audición</t>
  </si>
  <si>
    <t>Terapia Respiratoria</t>
  </si>
  <si>
    <t>Trabajo Social</t>
  </si>
  <si>
    <t>Servicios de Enfermería</t>
  </si>
  <si>
    <t>(1) Un paciente es contabilizado tantas veces asista al consultorio médico.</t>
  </si>
  <si>
    <t>(2) De existir diferencia entre el total y los parciales, se debe al redondeo.</t>
  </si>
  <si>
    <t>.. Dato no aplicable al grupo o categoría.</t>
  </si>
  <si>
    <t>- Cantidad nula o cero.</t>
  </si>
  <si>
    <t>-</t>
  </si>
  <si>
    <t xml:space="preserve">Técnicos en Ortopedia </t>
  </si>
  <si>
    <t>..</t>
  </si>
  <si>
    <t>Servicios técnicos</t>
  </si>
  <si>
    <t>Fuente: Departamento de Registros y Estadística de Salud del Hospital Dionisio Arrocha.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</si>
</sst>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3" fontId="1" fillId="0" borderId="2" xfId="0" applyNumberFormat="1" applyFont="1" applyBorder="1" applyAlignment="1" applyProtection="1"/>
    <xf numFmtId="164" fontId="1" fillId="0" borderId="2" xfId="0" applyNumberFormat="1" applyFont="1" applyBorder="1" applyAlignment="1" applyProtection="1"/>
    <xf numFmtId="3" fontId="1" fillId="0" borderId="3" xfId="0" applyNumberFormat="1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/>
    </xf>
    <xf numFmtId="164" fontId="4" fillId="0" borderId="3" xfId="0" applyNumberFormat="1" applyFont="1" applyFill="1" applyBorder="1" applyAlignment="1" applyProtection="1"/>
    <xf numFmtId="3" fontId="5" fillId="0" borderId="2" xfId="0" applyNumberFormat="1" applyFont="1" applyBorder="1" applyAlignment="1" applyProtection="1"/>
    <xf numFmtId="3" fontId="5" fillId="0" borderId="3" xfId="0" applyNumberFormat="1" applyFont="1" applyBorder="1" applyAlignment="1" applyProtection="1"/>
    <xf numFmtId="0" fontId="4" fillId="0" borderId="0" xfId="0" applyFont="1" applyBorder="1"/>
    <xf numFmtId="3" fontId="4" fillId="0" borderId="2" xfId="0" applyNumberFormat="1" applyFont="1" applyBorder="1" applyAlignment="1"/>
    <xf numFmtId="3" fontId="4" fillId="0" borderId="3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3" xfId="0" applyNumberFormat="1" applyFont="1" applyBorder="1" applyAlignment="1"/>
    <xf numFmtId="3" fontId="6" fillId="0" borderId="2" xfId="1" applyNumberFormat="1" applyFont="1" applyFill="1" applyBorder="1" applyAlignment="1">
      <alignment wrapText="1"/>
    </xf>
    <xf numFmtId="164" fontId="6" fillId="0" borderId="2" xfId="1" applyNumberFormat="1" applyFont="1" applyFill="1" applyBorder="1" applyAlignment="1">
      <alignment wrapText="1"/>
    </xf>
    <xf numFmtId="3" fontId="6" fillId="0" borderId="3" xfId="1" applyNumberFormat="1" applyFont="1" applyFill="1" applyBorder="1" applyAlignment="1">
      <alignment wrapText="1"/>
    </xf>
    <xf numFmtId="0" fontId="4" fillId="0" borderId="0" xfId="0" applyFont="1"/>
    <xf numFmtId="3" fontId="6" fillId="0" borderId="2" xfId="0" applyNumberFormat="1" applyFont="1" applyBorder="1" applyAlignment="1"/>
    <xf numFmtId="164" fontId="6" fillId="0" borderId="2" xfId="0" applyNumberFormat="1" applyFont="1" applyBorder="1" applyAlignment="1"/>
    <xf numFmtId="3" fontId="6" fillId="0" borderId="3" xfId="0" applyNumberFormat="1" applyFont="1" applyBorder="1" applyAlignment="1"/>
    <xf numFmtId="3" fontId="7" fillId="0" borderId="2" xfId="0" applyNumberFormat="1" applyFont="1" applyBorder="1" applyAlignment="1">
      <alignment horizontal="right"/>
    </xf>
    <xf numFmtId="0" fontId="2" fillId="0" borderId="5" xfId="0" applyFont="1" applyBorder="1"/>
    <xf numFmtId="0" fontId="5" fillId="0" borderId="0" xfId="0" applyFont="1"/>
    <xf numFmtId="0" fontId="5" fillId="0" borderId="6" xfId="0" applyFont="1" applyBorder="1" applyAlignment="1"/>
    <xf numFmtId="3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0" fontId="4" fillId="0" borderId="8" xfId="0" applyFont="1" applyFill="1" applyBorder="1"/>
    <xf numFmtId="0" fontId="5" fillId="0" borderId="0" xfId="0" applyFont="1" applyBorder="1" applyAlignment="1"/>
    <xf numFmtId="3" fontId="2" fillId="0" borderId="0" xfId="0" applyNumberFormat="1" applyFont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5" fillId="0" borderId="0" xfId="0" applyFont="1" applyAlignment="1" applyProtection="1">
      <alignment horizontal="left"/>
    </xf>
    <xf numFmtId="49" fontId="5" fillId="0" borderId="0" xfId="0" applyNumberFormat="1" applyFont="1" applyAlignment="1" applyProtection="1">
      <alignment horizontal="left"/>
    </xf>
    <xf numFmtId="0" fontId="7" fillId="0" borderId="0" xfId="0" applyFont="1" applyAlignment="1">
      <alignment horizontal="left"/>
    </xf>
  </cellXfs>
  <cellStyles count="2">
    <cellStyle name="Normal" xfId="0" builtinId="0"/>
    <cellStyle name="Normal_FEBRER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zoomScaleNormal="100" zoomScaleSheetLayoutView="100" workbookViewId="0">
      <selection sqref="A1:J1"/>
    </sheetView>
  </sheetViews>
  <sheetFormatPr baseColWidth="10" defaultRowHeight="12.75" x14ac:dyDescent="0.2"/>
  <cols>
    <col min="1" max="1" width="1.7109375" style="1" customWidth="1"/>
    <col min="2" max="2" width="24.7109375" style="1" customWidth="1"/>
    <col min="3" max="3" width="8.7109375" style="1" customWidth="1"/>
    <col min="4" max="4" width="10.5703125" style="1" customWidth="1"/>
    <col min="5" max="6" width="8.7109375" style="1" customWidth="1"/>
    <col min="7" max="7" width="11" style="1" customWidth="1"/>
    <col min="8" max="8" width="12" style="1" customWidth="1"/>
    <col min="9" max="9" width="12.42578125" style="1" customWidth="1"/>
    <col min="10" max="10" width="11.28515625" style="1" customWidth="1"/>
    <col min="11" max="16384" width="11.42578125" style="1"/>
  </cols>
  <sheetData>
    <row r="1" spans="1:11" ht="15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ht="1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1" ht="12.2" customHeight="1" x14ac:dyDescent="0.2">
      <c r="B3" s="2"/>
      <c r="C3" s="2"/>
      <c r="D3" s="2"/>
      <c r="E3" s="2"/>
      <c r="F3" s="2"/>
      <c r="G3" s="2"/>
      <c r="H3" s="2"/>
      <c r="I3" s="2"/>
      <c r="J3" s="2"/>
    </row>
    <row r="4" spans="1:11" ht="24" customHeight="1" x14ac:dyDescent="0.2">
      <c r="A4" s="38" t="s">
        <v>2</v>
      </c>
      <c r="B4" s="38"/>
      <c r="C4" s="39" t="s">
        <v>3</v>
      </c>
      <c r="D4" s="39"/>
      <c r="E4" s="39"/>
      <c r="F4" s="39"/>
      <c r="G4" s="39"/>
      <c r="H4" s="39"/>
      <c r="I4" s="39"/>
      <c r="J4" s="39"/>
    </row>
    <row r="5" spans="1:11" ht="24" customHeight="1" x14ac:dyDescent="0.2">
      <c r="A5" s="38"/>
      <c r="B5" s="38"/>
      <c r="C5" s="38" t="s">
        <v>4</v>
      </c>
      <c r="D5" s="38" t="s">
        <v>5</v>
      </c>
      <c r="E5" s="39" t="s">
        <v>6</v>
      </c>
      <c r="F5" s="39"/>
      <c r="G5" s="38" t="s">
        <v>7</v>
      </c>
      <c r="H5" s="38"/>
      <c r="I5" s="38"/>
      <c r="J5" s="38"/>
    </row>
    <row r="6" spans="1:11" ht="32.450000000000003" customHeight="1" x14ac:dyDescent="0.2">
      <c r="A6" s="38"/>
      <c r="B6" s="38"/>
      <c r="C6" s="38"/>
      <c r="D6" s="38"/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</row>
    <row r="7" spans="1:11" ht="12.2" customHeight="1" x14ac:dyDescent="0.2">
      <c r="B7" s="4"/>
      <c r="C7" s="5"/>
      <c r="D7" s="5"/>
      <c r="E7" s="5"/>
      <c r="F7" s="5"/>
      <c r="G7" s="5"/>
      <c r="H7" s="5"/>
      <c r="I7" s="5"/>
      <c r="J7" s="6"/>
    </row>
    <row r="8" spans="1:11" ht="20.100000000000001" customHeight="1" x14ac:dyDescent="0.2">
      <c r="A8" s="40" t="s">
        <v>14</v>
      </c>
      <c r="B8" s="41"/>
      <c r="C8" s="7">
        <f t="shared" ref="C8:J8" si="0">SUM(C9,C30,C33,C45)</f>
        <v>131822</v>
      </c>
      <c r="D8" s="8">
        <f>SUM(D9,D30,D33,D45)</f>
        <v>100.00000000000001</v>
      </c>
      <c r="E8" s="7">
        <f t="shared" si="0"/>
        <v>55801</v>
      </c>
      <c r="F8" s="7">
        <f t="shared" si="0"/>
        <v>76021</v>
      </c>
      <c r="G8" s="7">
        <f t="shared" si="0"/>
        <v>28478</v>
      </c>
      <c r="H8" s="7">
        <f t="shared" si="0"/>
        <v>28641</v>
      </c>
      <c r="I8" s="7">
        <f t="shared" si="0"/>
        <v>50123</v>
      </c>
      <c r="J8" s="9">
        <f t="shared" si="0"/>
        <v>24580</v>
      </c>
      <c r="K8" s="35"/>
    </row>
    <row r="9" spans="1:11" ht="21.95" customHeight="1" x14ac:dyDescent="0.2">
      <c r="A9" s="10" t="s">
        <v>15</v>
      </c>
      <c r="C9" s="7">
        <f t="shared" ref="C9:J9" si="1">SUM(C10:C29)</f>
        <v>89776</v>
      </c>
      <c r="D9" s="8">
        <f t="shared" si="1"/>
        <v>68.103958368102454</v>
      </c>
      <c r="E9" s="7">
        <f t="shared" si="1"/>
        <v>37922</v>
      </c>
      <c r="F9" s="7">
        <f t="shared" si="1"/>
        <v>51854</v>
      </c>
      <c r="G9" s="7">
        <f t="shared" si="1"/>
        <v>18646</v>
      </c>
      <c r="H9" s="7">
        <f t="shared" si="1"/>
        <v>21206</v>
      </c>
      <c r="I9" s="7">
        <f t="shared" si="1"/>
        <v>33632</v>
      </c>
      <c r="J9" s="9">
        <f t="shared" si="1"/>
        <v>16292</v>
      </c>
      <c r="K9" s="35"/>
    </row>
    <row r="10" spans="1:11" ht="15.6" customHeight="1" x14ac:dyDescent="0.2">
      <c r="B10" s="11" t="s">
        <v>16</v>
      </c>
      <c r="C10" s="7">
        <f t="shared" ref="C10:C28" si="2">SUM(E10:F10)</f>
        <v>4806</v>
      </c>
      <c r="D10" s="12">
        <f t="shared" ref="D10:D45" si="3">SUM(C10/C$8*100)</f>
        <v>3.6458254312633707</v>
      </c>
      <c r="E10" s="13">
        <v>1653</v>
      </c>
      <c r="F10" s="13">
        <v>3153</v>
      </c>
      <c r="G10" s="13">
        <v>1068</v>
      </c>
      <c r="H10" s="13">
        <v>951</v>
      </c>
      <c r="I10" s="13">
        <v>1922</v>
      </c>
      <c r="J10" s="14">
        <v>865</v>
      </c>
      <c r="K10" s="35"/>
    </row>
    <row r="11" spans="1:11" ht="15.6" customHeight="1" x14ac:dyDescent="0.2">
      <c r="B11" s="11" t="s">
        <v>17</v>
      </c>
      <c r="C11" s="7">
        <f t="shared" si="2"/>
        <v>189</v>
      </c>
      <c r="D11" s="12">
        <f t="shared" si="3"/>
        <v>0.14337515740923368</v>
      </c>
      <c r="E11" s="13">
        <v>63</v>
      </c>
      <c r="F11" s="13">
        <v>126</v>
      </c>
      <c r="G11" s="13">
        <v>54</v>
      </c>
      <c r="H11" s="13">
        <v>28</v>
      </c>
      <c r="I11" s="13">
        <v>57</v>
      </c>
      <c r="J11" s="14">
        <v>50</v>
      </c>
      <c r="K11" s="35"/>
    </row>
    <row r="12" spans="1:11" ht="15.6" customHeight="1" x14ac:dyDescent="0.2">
      <c r="B12" s="11" t="s">
        <v>18</v>
      </c>
      <c r="C12" s="7">
        <f>SUM(E12:F12)</f>
        <v>423</v>
      </c>
      <c r="D12" s="12">
        <f>SUM(C12/C$8*100)</f>
        <v>0.32088725705876109</v>
      </c>
      <c r="E12" s="13">
        <v>258</v>
      </c>
      <c r="F12" s="13">
        <v>165</v>
      </c>
      <c r="G12" s="13">
        <v>81</v>
      </c>
      <c r="H12" s="13">
        <v>33</v>
      </c>
      <c r="I12" s="13">
        <v>156</v>
      </c>
      <c r="J12" s="14">
        <v>153</v>
      </c>
      <c r="K12" s="35"/>
    </row>
    <row r="13" spans="1:11" ht="15.6" customHeight="1" x14ac:dyDescent="0.2">
      <c r="B13" s="11" t="s">
        <v>19</v>
      </c>
      <c r="C13" s="7">
        <f>SUM(E13:F13)</f>
        <v>905</v>
      </c>
      <c r="D13" s="12">
        <f>SUM(C13/C$8*100)</f>
        <v>0.68653183838812948</v>
      </c>
      <c r="E13" s="13">
        <v>342</v>
      </c>
      <c r="F13" s="13">
        <v>563</v>
      </c>
      <c r="G13" s="13">
        <v>168</v>
      </c>
      <c r="H13" s="13">
        <v>251</v>
      </c>
      <c r="I13" s="13">
        <v>354</v>
      </c>
      <c r="J13" s="14">
        <v>132</v>
      </c>
      <c r="K13" s="35"/>
    </row>
    <row r="14" spans="1:11" ht="15" customHeight="1" x14ac:dyDescent="0.2">
      <c r="B14" s="15" t="s">
        <v>20</v>
      </c>
      <c r="C14" s="7">
        <f t="shared" si="2"/>
        <v>4921</v>
      </c>
      <c r="D14" s="12">
        <f t="shared" si="3"/>
        <v>3.7330642836552319</v>
      </c>
      <c r="E14" s="16">
        <v>2833</v>
      </c>
      <c r="F14" s="16">
        <v>2088</v>
      </c>
      <c r="G14" s="16">
        <v>912</v>
      </c>
      <c r="H14" s="16">
        <v>2300</v>
      </c>
      <c r="I14" s="16">
        <v>1709</v>
      </c>
      <c r="J14" s="17" t="s">
        <v>53</v>
      </c>
      <c r="K14" s="35"/>
    </row>
    <row r="15" spans="1:11" ht="15.6" customHeight="1" x14ac:dyDescent="0.2">
      <c r="B15" s="15" t="s">
        <v>21</v>
      </c>
      <c r="C15" s="7">
        <f t="shared" si="2"/>
        <v>385</v>
      </c>
      <c r="D15" s="12">
        <f t="shared" si="3"/>
        <v>0.29206050583362414</v>
      </c>
      <c r="E15" s="18" t="s">
        <v>55</v>
      </c>
      <c r="F15" s="16">
        <v>385</v>
      </c>
      <c r="G15" s="16">
        <v>106</v>
      </c>
      <c r="H15" s="16">
        <v>30</v>
      </c>
      <c r="I15" s="16">
        <v>121</v>
      </c>
      <c r="J15" s="19">
        <v>128</v>
      </c>
      <c r="K15" s="35"/>
    </row>
    <row r="16" spans="1:11" ht="15.6" customHeight="1" x14ac:dyDescent="0.2">
      <c r="B16" s="15" t="s">
        <v>22</v>
      </c>
      <c r="C16" s="7">
        <f t="shared" si="2"/>
        <v>2106</v>
      </c>
      <c r="D16" s="12">
        <f t="shared" si="3"/>
        <v>1.5976088968457467</v>
      </c>
      <c r="E16" s="16">
        <v>769</v>
      </c>
      <c r="F16" s="16">
        <v>1337</v>
      </c>
      <c r="G16" s="16">
        <v>423</v>
      </c>
      <c r="H16" s="16">
        <v>473</v>
      </c>
      <c r="I16" s="16">
        <v>873</v>
      </c>
      <c r="J16" s="19">
        <v>337</v>
      </c>
      <c r="K16" s="35"/>
    </row>
    <row r="17" spans="1:11" ht="15.6" customHeight="1" x14ac:dyDescent="0.2">
      <c r="B17" s="15" t="s">
        <v>23</v>
      </c>
      <c r="C17" s="7">
        <f t="shared" si="2"/>
        <v>185</v>
      </c>
      <c r="D17" s="12">
        <f t="shared" si="3"/>
        <v>0.14034076254342978</v>
      </c>
      <c r="E17" s="16">
        <v>52</v>
      </c>
      <c r="F17" s="16">
        <v>133</v>
      </c>
      <c r="G17" s="16">
        <v>45</v>
      </c>
      <c r="H17" s="16">
        <v>58</v>
      </c>
      <c r="I17" s="16">
        <v>70</v>
      </c>
      <c r="J17" s="19">
        <v>12</v>
      </c>
      <c r="K17" s="35"/>
    </row>
    <row r="18" spans="1:11" ht="15.6" customHeight="1" x14ac:dyDescent="0.2">
      <c r="B18" s="15" t="s">
        <v>24</v>
      </c>
      <c r="C18" s="7">
        <f t="shared" si="2"/>
        <v>121</v>
      </c>
      <c r="D18" s="12">
        <f>SUM(C18/C$8*100)</f>
        <v>9.1790444690567588E-2</v>
      </c>
      <c r="E18" s="18">
        <v>55</v>
      </c>
      <c r="F18" s="16">
        <v>66</v>
      </c>
      <c r="G18" s="16">
        <v>36</v>
      </c>
      <c r="H18" s="16">
        <v>19</v>
      </c>
      <c r="I18" s="16">
        <v>27</v>
      </c>
      <c r="J18" s="19">
        <v>39</v>
      </c>
      <c r="K18" s="35"/>
    </row>
    <row r="19" spans="1:11" ht="15.6" customHeight="1" x14ac:dyDescent="0.2">
      <c r="B19" s="11" t="s">
        <v>25</v>
      </c>
      <c r="C19" s="7">
        <f t="shared" si="2"/>
        <v>4010</v>
      </c>
      <c r="D19" s="12">
        <f t="shared" si="3"/>
        <v>3.0419808529683965</v>
      </c>
      <c r="E19" s="18" t="s">
        <v>55</v>
      </c>
      <c r="F19" s="13">
        <v>4010</v>
      </c>
      <c r="G19" s="13">
        <v>850</v>
      </c>
      <c r="H19" s="13">
        <v>120</v>
      </c>
      <c r="I19" s="13">
        <v>1512</v>
      </c>
      <c r="J19" s="14">
        <v>1528</v>
      </c>
      <c r="K19" s="35"/>
    </row>
    <row r="20" spans="1:11" ht="15.6" customHeight="1" x14ac:dyDescent="0.2">
      <c r="B20" s="15" t="s">
        <v>26</v>
      </c>
      <c r="C20" s="7">
        <f t="shared" si="2"/>
        <v>33396</v>
      </c>
      <c r="D20" s="12">
        <f t="shared" si="3"/>
        <v>25.334162734596653</v>
      </c>
      <c r="E20" s="16">
        <v>14174</v>
      </c>
      <c r="F20" s="16">
        <v>19222</v>
      </c>
      <c r="G20" s="16">
        <v>6610</v>
      </c>
      <c r="H20" s="16">
        <v>8919</v>
      </c>
      <c r="I20" s="16">
        <v>12963</v>
      </c>
      <c r="J20" s="19">
        <v>4904</v>
      </c>
      <c r="K20" s="35"/>
    </row>
    <row r="21" spans="1:11" ht="15.75" customHeight="1" x14ac:dyDescent="0.2">
      <c r="B21" s="15" t="s">
        <v>27</v>
      </c>
      <c r="C21" s="7"/>
      <c r="D21" s="12"/>
      <c r="E21" s="16"/>
      <c r="F21" s="16"/>
      <c r="G21" s="16"/>
      <c r="H21" s="16"/>
      <c r="I21" s="16"/>
      <c r="J21" s="19"/>
      <c r="K21" s="35"/>
    </row>
    <row r="22" spans="1:11" ht="12" customHeight="1" x14ac:dyDescent="0.2">
      <c r="B22" s="15" t="s">
        <v>28</v>
      </c>
      <c r="C22" s="7">
        <f>SUM(E22:F22)</f>
        <v>535</v>
      </c>
      <c r="D22" s="12">
        <f>SUM(C22/C$8*100)</f>
        <v>0.40585031330126986</v>
      </c>
      <c r="E22" s="16">
        <v>336</v>
      </c>
      <c r="F22" s="16">
        <v>199</v>
      </c>
      <c r="G22" s="16">
        <v>535</v>
      </c>
      <c r="H22" s="18" t="s">
        <v>53</v>
      </c>
      <c r="I22" s="18" t="s">
        <v>53</v>
      </c>
      <c r="J22" s="17" t="s">
        <v>53</v>
      </c>
      <c r="K22" s="35"/>
    </row>
    <row r="23" spans="1:11" ht="15.6" customHeight="1" x14ac:dyDescent="0.2">
      <c r="B23" s="15" t="s">
        <v>29</v>
      </c>
      <c r="C23" s="7">
        <f t="shared" si="2"/>
        <v>5855</v>
      </c>
      <c r="D23" s="12">
        <f t="shared" si="3"/>
        <v>4.4415954848204393</v>
      </c>
      <c r="E23" s="16">
        <v>2189</v>
      </c>
      <c r="F23" s="16">
        <v>3666</v>
      </c>
      <c r="G23" s="16">
        <v>792</v>
      </c>
      <c r="H23" s="16">
        <v>2479</v>
      </c>
      <c r="I23" s="16">
        <v>2066</v>
      </c>
      <c r="J23" s="19">
        <v>518</v>
      </c>
      <c r="K23" s="35"/>
    </row>
    <row r="24" spans="1:11" ht="15.6" customHeight="1" x14ac:dyDescent="0.2">
      <c r="B24" s="15" t="s">
        <v>30</v>
      </c>
      <c r="C24" s="7">
        <f>SUM(E24:F24)</f>
        <v>12914</v>
      </c>
      <c r="D24" s="12">
        <f>SUM(C24/C$8*100)</f>
        <v>9.7965438242478502</v>
      </c>
      <c r="E24" s="16">
        <v>6103</v>
      </c>
      <c r="F24" s="16">
        <v>6811</v>
      </c>
      <c r="G24" s="16">
        <v>3028</v>
      </c>
      <c r="H24" s="16">
        <v>1473</v>
      </c>
      <c r="I24" s="16">
        <v>4638</v>
      </c>
      <c r="J24" s="19">
        <v>3775</v>
      </c>
      <c r="K24" s="35"/>
    </row>
    <row r="25" spans="1:11" ht="15.6" customHeight="1" x14ac:dyDescent="0.2">
      <c r="B25" s="15" t="s">
        <v>31</v>
      </c>
      <c r="C25" s="7">
        <f>SUM(E25:F25)</f>
        <v>2147</v>
      </c>
      <c r="D25" s="12">
        <f>SUM(C25/C$8*100)</f>
        <v>1.6287114442202364</v>
      </c>
      <c r="E25" s="16">
        <v>1024</v>
      </c>
      <c r="F25" s="16">
        <v>1123</v>
      </c>
      <c r="G25" s="16">
        <v>324</v>
      </c>
      <c r="H25" s="16">
        <v>812</v>
      </c>
      <c r="I25" s="16">
        <v>803</v>
      </c>
      <c r="J25" s="19">
        <v>208</v>
      </c>
      <c r="K25" s="35"/>
    </row>
    <row r="26" spans="1:11" ht="15.6" customHeight="1" x14ac:dyDescent="0.2">
      <c r="B26" s="15" t="s">
        <v>32</v>
      </c>
      <c r="C26" s="7">
        <f t="shared" si="2"/>
        <v>9843</v>
      </c>
      <c r="D26" s="12">
        <f t="shared" si="3"/>
        <v>7.4668871660269156</v>
      </c>
      <c r="E26" s="16">
        <v>3820</v>
      </c>
      <c r="F26" s="16">
        <v>6023</v>
      </c>
      <c r="G26" s="16">
        <v>2397</v>
      </c>
      <c r="H26" s="16">
        <v>2525</v>
      </c>
      <c r="I26" s="16">
        <v>3771</v>
      </c>
      <c r="J26" s="19">
        <v>1150</v>
      </c>
      <c r="K26" s="35"/>
    </row>
    <row r="27" spans="1:11" ht="15.6" customHeight="1" x14ac:dyDescent="0.2">
      <c r="B27" s="15" t="s">
        <v>33</v>
      </c>
      <c r="C27" s="7">
        <f t="shared" si="2"/>
        <v>4677</v>
      </c>
      <c r="D27" s="12">
        <f t="shared" si="3"/>
        <v>3.5479661968411951</v>
      </c>
      <c r="E27" s="16">
        <v>2464</v>
      </c>
      <c r="F27" s="16">
        <v>2213</v>
      </c>
      <c r="G27" s="18">
        <v>21</v>
      </c>
      <c r="H27" s="18">
        <v>7</v>
      </c>
      <c r="I27" s="16">
        <v>2303</v>
      </c>
      <c r="J27" s="19">
        <v>2346</v>
      </c>
      <c r="K27" s="35"/>
    </row>
    <row r="28" spans="1:11" ht="15.6" customHeight="1" x14ac:dyDescent="0.2">
      <c r="B28" s="15" t="s">
        <v>34</v>
      </c>
      <c r="C28" s="7">
        <f t="shared" si="2"/>
        <v>976</v>
      </c>
      <c r="D28" s="12">
        <f t="shared" si="3"/>
        <v>0.74039234725614844</v>
      </c>
      <c r="E28" s="16">
        <v>645</v>
      </c>
      <c r="F28" s="16">
        <v>331</v>
      </c>
      <c r="G28" s="16">
        <v>976</v>
      </c>
      <c r="H28" s="18" t="s">
        <v>53</v>
      </c>
      <c r="I28" s="18" t="s">
        <v>53</v>
      </c>
      <c r="J28" s="17" t="s">
        <v>53</v>
      </c>
      <c r="K28" s="35"/>
    </row>
    <row r="29" spans="1:11" ht="15.6" customHeight="1" x14ac:dyDescent="0.2">
      <c r="B29" s="15" t="s">
        <v>35</v>
      </c>
      <c r="C29" s="7">
        <f>SUM(E29:F29)</f>
        <v>1382</v>
      </c>
      <c r="D29" s="12">
        <f>SUM(C29/C$8*100)</f>
        <v>1.0483834261352429</v>
      </c>
      <c r="E29" s="16">
        <v>1142</v>
      </c>
      <c r="F29" s="16">
        <v>240</v>
      </c>
      <c r="G29" s="16">
        <v>220</v>
      </c>
      <c r="H29" s="16">
        <v>728</v>
      </c>
      <c r="I29" s="16">
        <v>287</v>
      </c>
      <c r="J29" s="19">
        <v>147</v>
      </c>
      <c r="K29" s="35"/>
    </row>
    <row r="30" spans="1:11" ht="22.5" customHeight="1" x14ac:dyDescent="0.2">
      <c r="A30" s="10" t="s">
        <v>36</v>
      </c>
      <c r="C30" s="20">
        <f t="shared" ref="C30:D30" si="4">SUM(C31:C32)</f>
        <v>12464</v>
      </c>
      <c r="D30" s="21">
        <f t="shared" si="4"/>
        <v>9.4551744018449124</v>
      </c>
      <c r="E30" s="20">
        <f t="shared" ref="E30:J30" si="5">SUM(E31:E32)</f>
        <v>5335</v>
      </c>
      <c r="F30" s="20">
        <f t="shared" si="5"/>
        <v>7129</v>
      </c>
      <c r="G30" s="20">
        <f t="shared" si="5"/>
        <v>3803</v>
      </c>
      <c r="H30" s="20">
        <f t="shared" si="5"/>
        <v>904</v>
      </c>
      <c r="I30" s="20">
        <f t="shared" si="5"/>
        <v>5267</v>
      </c>
      <c r="J30" s="22">
        <f t="shared" si="5"/>
        <v>2490</v>
      </c>
      <c r="K30" s="35"/>
    </row>
    <row r="31" spans="1:11" ht="15.6" customHeight="1" x14ac:dyDescent="0.2">
      <c r="B31" s="15" t="s">
        <v>36</v>
      </c>
      <c r="C31" s="7">
        <f t="shared" ref="C31:C42" si="6">SUM(E31:F31)</f>
        <v>11828</v>
      </c>
      <c r="D31" s="12">
        <f t="shared" si="3"/>
        <v>8.9727056181820952</v>
      </c>
      <c r="E31" s="16">
        <v>5092</v>
      </c>
      <c r="F31" s="16">
        <v>6736</v>
      </c>
      <c r="G31" s="16">
        <v>3680</v>
      </c>
      <c r="H31" s="16">
        <v>851</v>
      </c>
      <c r="I31" s="16">
        <v>4960</v>
      </c>
      <c r="J31" s="19">
        <v>2337</v>
      </c>
      <c r="K31" s="35"/>
    </row>
    <row r="32" spans="1:11" ht="15.6" customHeight="1" x14ac:dyDescent="0.2">
      <c r="B32" s="15" t="s">
        <v>37</v>
      </c>
      <c r="C32" s="7">
        <f t="shared" si="6"/>
        <v>636</v>
      </c>
      <c r="D32" s="12">
        <f t="shared" si="3"/>
        <v>0.48246878366281803</v>
      </c>
      <c r="E32" s="16">
        <v>243</v>
      </c>
      <c r="F32" s="16">
        <v>393</v>
      </c>
      <c r="G32" s="16">
        <v>123</v>
      </c>
      <c r="H32" s="16">
        <v>53</v>
      </c>
      <c r="I32" s="16">
        <v>307</v>
      </c>
      <c r="J32" s="19">
        <v>153</v>
      </c>
      <c r="K32" s="35"/>
    </row>
    <row r="33" spans="1:11" ht="22.5" customHeight="1" x14ac:dyDescent="0.2">
      <c r="A33" s="23" t="s">
        <v>56</v>
      </c>
      <c r="C33" s="24">
        <f>SUM(C34:C44)</f>
        <v>25864</v>
      </c>
      <c r="D33" s="25">
        <f>SUM(D34:D44)</f>
        <v>19.620397202287936</v>
      </c>
      <c r="E33" s="24">
        <f t="shared" ref="E33:J33" si="7">SUM(E34:E44)</f>
        <v>11307</v>
      </c>
      <c r="F33" s="24">
        <f t="shared" si="7"/>
        <v>14557</v>
      </c>
      <c r="G33" s="24">
        <f t="shared" si="7"/>
        <v>5503</v>
      </c>
      <c r="H33" s="24">
        <f t="shared" si="7"/>
        <v>5823</v>
      </c>
      <c r="I33" s="24">
        <f t="shared" si="7"/>
        <v>9668</v>
      </c>
      <c r="J33" s="26">
        <f t="shared" si="7"/>
        <v>4870</v>
      </c>
      <c r="K33" s="35"/>
    </row>
    <row r="34" spans="1:11" ht="15.6" customHeight="1" x14ac:dyDescent="0.2">
      <c r="B34" s="15" t="s">
        <v>38</v>
      </c>
      <c r="C34" s="7"/>
      <c r="D34" s="12"/>
      <c r="E34" s="16"/>
      <c r="F34" s="16"/>
      <c r="G34" s="18"/>
      <c r="H34" s="18"/>
      <c r="I34" s="16"/>
      <c r="J34" s="19"/>
      <c r="K34" s="35"/>
    </row>
    <row r="35" spans="1:11" ht="13.5" customHeight="1" x14ac:dyDescent="0.2">
      <c r="B35" s="15" t="s">
        <v>39</v>
      </c>
      <c r="C35" s="7">
        <f>SUM(E35:F35)</f>
        <v>452</v>
      </c>
      <c r="D35" s="12">
        <f>SUM(C35/C$8*100)</f>
        <v>0.34288661983583923</v>
      </c>
      <c r="E35" s="16">
        <v>316</v>
      </c>
      <c r="F35" s="16">
        <v>136</v>
      </c>
      <c r="G35" s="18" t="s">
        <v>55</v>
      </c>
      <c r="H35" s="18" t="s">
        <v>55</v>
      </c>
      <c r="I35" s="16">
        <v>335</v>
      </c>
      <c r="J35" s="19">
        <v>117</v>
      </c>
      <c r="K35" s="35"/>
    </row>
    <row r="36" spans="1:11" ht="15.6" customHeight="1" x14ac:dyDescent="0.2">
      <c r="B36" s="15" t="s">
        <v>40</v>
      </c>
      <c r="C36" s="7">
        <f t="shared" si="6"/>
        <v>2625</v>
      </c>
      <c r="D36" s="12">
        <f t="shared" si="3"/>
        <v>1.9913216306838006</v>
      </c>
      <c r="E36" s="16">
        <v>869</v>
      </c>
      <c r="F36" s="16">
        <v>1756</v>
      </c>
      <c r="G36" s="16">
        <v>585</v>
      </c>
      <c r="H36" s="16">
        <v>606</v>
      </c>
      <c r="I36" s="16">
        <v>1053</v>
      </c>
      <c r="J36" s="19">
        <v>381</v>
      </c>
      <c r="K36" s="35"/>
    </row>
    <row r="37" spans="1:11" ht="15.6" customHeight="1" x14ac:dyDescent="0.2">
      <c r="B37" s="15" t="s">
        <v>41</v>
      </c>
      <c r="C37" s="7">
        <f t="shared" si="6"/>
        <v>3647</v>
      </c>
      <c r="D37" s="12">
        <f>SUM(C37/C$8*100)</f>
        <v>2.7666095188966939</v>
      </c>
      <c r="E37" s="16">
        <v>1688</v>
      </c>
      <c r="F37" s="16">
        <v>1959</v>
      </c>
      <c r="G37" s="16">
        <v>345</v>
      </c>
      <c r="H37" s="16">
        <v>211</v>
      </c>
      <c r="I37" s="16">
        <v>1892</v>
      </c>
      <c r="J37" s="19">
        <v>1199</v>
      </c>
      <c r="K37" s="35"/>
    </row>
    <row r="38" spans="1:11" ht="15.6" customHeight="1" x14ac:dyDescent="0.2">
      <c r="B38" s="15" t="s">
        <v>42</v>
      </c>
      <c r="C38" s="7">
        <f t="shared" si="6"/>
        <v>801</v>
      </c>
      <c r="D38" s="12">
        <f>SUM(C38/C$8*100)</f>
        <v>0.60763757187722844</v>
      </c>
      <c r="E38" s="16">
        <v>401</v>
      </c>
      <c r="F38" s="16">
        <v>400</v>
      </c>
      <c r="G38" s="27">
        <v>1</v>
      </c>
      <c r="H38" s="18" t="s">
        <v>53</v>
      </c>
      <c r="I38" s="16">
        <v>420</v>
      </c>
      <c r="J38" s="19">
        <v>380</v>
      </c>
      <c r="K38" s="35"/>
    </row>
    <row r="39" spans="1:11" ht="15.6" customHeight="1" x14ac:dyDescent="0.2">
      <c r="B39" s="15" t="s">
        <v>43</v>
      </c>
      <c r="C39" s="7"/>
      <c r="D39" s="12"/>
      <c r="E39" s="16"/>
      <c r="F39" s="16"/>
      <c r="G39" s="27"/>
      <c r="H39" s="18"/>
      <c r="I39" s="16"/>
      <c r="J39" s="19"/>
      <c r="K39" s="35"/>
    </row>
    <row r="40" spans="1:11" ht="13.5" customHeight="1" x14ac:dyDescent="0.2">
      <c r="B40" s="15" t="s">
        <v>44</v>
      </c>
      <c r="C40" s="7">
        <f t="shared" si="6"/>
        <v>11623</v>
      </c>
      <c r="D40" s="12">
        <f t="shared" si="3"/>
        <v>8.8171928813096443</v>
      </c>
      <c r="E40" s="16">
        <v>4305</v>
      </c>
      <c r="F40" s="16">
        <v>7318</v>
      </c>
      <c r="G40" s="16">
        <v>3160</v>
      </c>
      <c r="H40" s="16">
        <v>3347</v>
      </c>
      <c r="I40" s="16">
        <v>4032</v>
      </c>
      <c r="J40" s="19">
        <v>1084</v>
      </c>
      <c r="K40" s="35"/>
    </row>
    <row r="41" spans="1:11" ht="13.5" customHeight="1" x14ac:dyDescent="0.2">
      <c r="B41" s="15" t="s">
        <v>54</v>
      </c>
      <c r="C41" s="7">
        <f>SUM(E41:F41)</f>
        <v>3341</v>
      </c>
      <c r="D41" s="12">
        <f t="shared" si="3"/>
        <v>2.5344783116626965</v>
      </c>
      <c r="E41" s="16">
        <v>1792</v>
      </c>
      <c r="F41" s="16">
        <v>1549</v>
      </c>
      <c r="G41" s="16">
        <v>742</v>
      </c>
      <c r="H41" s="16">
        <v>744</v>
      </c>
      <c r="I41" s="16">
        <v>913</v>
      </c>
      <c r="J41" s="19">
        <v>942</v>
      </c>
      <c r="K41" s="35"/>
    </row>
    <row r="42" spans="1:11" ht="15.6" customHeight="1" x14ac:dyDescent="0.2">
      <c r="B42" s="15" t="s">
        <v>45</v>
      </c>
      <c r="C42" s="7">
        <f t="shared" si="6"/>
        <v>530</v>
      </c>
      <c r="D42" s="12">
        <f t="shared" si="3"/>
        <v>0.40205731971901498</v>
      </c>
      <c r="E42" s="16">
        <v>306</v>
      </c>
      <c r="F42" s="16">
        <v>224</v>
      </c>
      <c r="G42" s="16">
        <v>57</v>
      </c>
      <c r="H42" s="16">
        <v>36</v>
      </c>
      <c r="I42" s="16">
        <v>414</v>
      </c>
      <c r="J42" s="17">
        <v>23</v>
      </c>
      <c r="K42" s="35"/>
    </row>
    <row r="43" spans="1:11" ht="15.6" customHeight="1" x14ac:dyDescent="0.2">
      <c r="B43" s="15" t="s">
        <v>46</v>
      </c>
      <c r="C43" s="7">
        <f>SUM(E43:F43)</f>
        <v>215</v>
      </c>
      <c r="D43" s="12">
        <f t="shared" si="3"/>
        <v>0.16309872403695891</v>
      </c>
      <c r="E43" s="16">
        <v>80</v>
      </c>
      <c r="F43" s="16">
        <v>135</v>
      </c>
      <c r="G43" s="16">
        <v>39</v>
      </c>
      <c r="H43" s="16">
        <v>70</v>
      </c>
      <c r="I43" s="16">
        <v>90</v>
      </c>
      <c r="J43" s="17">
        <v>16</v>
      </c>
      <c r="K43" s="35"/>
    </row>
    <row r="44" spans="1:11" ht="15.6" customHeight="1" x14ac:dyDescent="0.2">
      <c r="B44" s="15" t="s">
        <v>47</v>
      </c>
      <c r="C44" s="7">
        <f>SUM(E44:F44)</f>
        <v>2630</v>
      </c>
      <c r="D44" s="12">
        <f>SUM(C44/C$8*100)</f>
        <v>1.9951146242660558</v>
      </c>
      <c r="E44" s="16">
        <v>1550</v>
      </c>
      <c r="F44" s="16">
        <v>1080</v>
      </c>
      <c r="G44" s="16">
        <v>574</v>
      </c>
      <c r="H44" s="16">
        <v>809</v>
      </c>
      <c r="I44" s="16">
        <v>519</v>
      </c>
      <c r="J44" s="19">
        <v>728</v>
      </c>
      <c r="K44" s="35"/>
    </row>
    <row r="45" spans="1:11" ht="22.5" customHeight="1" x14ac:dyDescent="0.2">
      <c r="A45" s="23" t="s">
        <v>48</v>
      </c>
      <c r="C45" s="7">
        <f>SUM(E45:F45)</f>
        <v>3718</v>
      </c>
      <c r="D45" s="12">
        <f t="shared" si="3"/>
        <v>2.820470027764713</v>
      </c>
      <c r="E45" s="16">
        <v>1237</v>
      </c>
      <c r="F45" s="16">
        <v>2481</v>
      </c>
      <c r="G45" s="16">
        <v>526</v>
      </c>
      <c r="H45" s="16">
        <v>708</v>
      </c>
      <c r="I45" s="16">
        <v>1556</v>
      </c>
      <c r="J45" s="19">
        <v>928</v>
      </c>
      <c r="K45" s="35"/>
    </row>
    <row r="46" spans="1:11" ht="9.9499999999999993" customHeight="1" x14ac:dyDescent="0.2">
      <c r="A46" s="28"/>
      <c r="B46" s="29"/>
      <c r="C46" s="30"/>
      <c r="D46" s="30"/>
      <c r="E46" s="31"/>
      <c r="F46" s="31"/>
      <c r="G46" s="31"/>
      <c r="H46" s="31"/>
      <c r="I46" s="31"/>
      <c r="J46" s="32"/>
    </row>
    <row r="47" spans="1:11" ht="9.9499999999999993" customHeight="1" x14ac:dyDescent="0.2">
      <c r="B47" s="33"/>
      <c r="C47" s="33"/>
      <c r="D47" s="33"/>
      <c r="E47" s="33"/>
      <c r="F47" s="33"/>
      <c r="G47" s="33"/>
      <c r="H47" s="33"/>
      <c r="I47" s="33"/>
      <c r="J47" s="33"/>
    </row>
    <row r="48" spans="1:11" ht="15" customHeight="1" x14ac:dyDescent="0.2">
      <c r="A48" s="42" t="s">
        <v>49</v>
      </c>
      <c r="B48" s="42"/>
      <c r="C48" s="42"/>
      <c r="D48" s="42"/>
      <c r="E48" s="42"/>
      <c r="F48" s="42"/>
      <c r="G48" s="42"/>
      <c r="H48" s="42"/>
      <c r="I48" s="42"/>
      <c r="J48" s="42"/>
    </row>
    <row r="49" spans="1:10" ht="15" customHeight="1" x14ac:dyDescent="0.2">
      <c r="A49" s="42" t="s">
        <v>50</v>
      </c>
      <c r="B49" s="42"/>
      <c r="C49" s="42"/>
      <c r="D49" s="42"/>
      <c r="E49" s="42"/>
      <c r="F49" s="42"/>
      <c r="G49" s="42"/>
      <c r="H49" s="42"/>
      <c r="I49" s="42"/>
      <c r="J49" s="42"/>
    </row>
    <row r="50" spans="1:10" ht="15" customHeight="1" x14ac:dyDescent="0.2">
      <c r="A50" s="34" t="s">
        <v>51</v>
      </c>
      <c r="B50" s="11"/>
      <c r="C50" s="11"/>
      <c r="D50" s="11"/>
      <c r="E50" s="11"/>
      <c r="F50" s="11"/>
      <c r="G50" s="11"/>
      <c r="H50" s="11"/>
      <c r="I50" s="11"/>
      <c r="J50" s="11"/>
    </row>
    <row r="51" spans="1:10" ht="15" customHeight="1" x14ac:dyDescent="0.2">
      <c r="A51" s="43" t="s">
        <v>52</v>
      </c>
      <c r="B51" s="43"/>
      <c r="C51" s="43"/>
      <c r="D51" s="43"/>
      <c r="E51" s="43"/>
      <c r="F51" s="43"/>
      <c r="G51" s="43"/>
      <c r="H51" s="43"/>
      <c r="I51" s="43"/>
      <c r="J51" s="43"/>
    </row>
    <row r="52" spans="1:10" ht="15" customHeight="1" x14ac:dyDescent="0.2">
      <c r="A52" s="44" t="s">
        <v>57</v>
      </c>
      <c r="B52" s="44"/>
      <c r="C52" s="44"/>
      <c r="D52" s="44"/>
      <c r="E52" s="44"/>
      <c r="F52" s="44"/>
      <c r="G52" s="44"/>
      <c r="H52" s="44"/>
      <c r="I52" s="44"/>
      <c r="J52" s="44"/>
    </row>
  </sheetData>
  <mergeCells count="13">
    <mergeCell ref="A8:B8"/>
    <mergeCell ref="A48:J48"/>
    <mergeCell ref="A49:J49"/>
    <mergeCell ref="A51:J51"/>
    <mergeCell ref="A52:J52"/>
    <mergeCell ref="A1:J1"/>
    <mergeCell ref="A2:J2"/>
    <mergeCell ref="A4:B6"/>
    <mergeCell ref="C4:J4"/>
    <mergeCell ref="C5:C6"/>
    <mergeCell ref="D5:D6"/>
    <mergeCell ref="E5:F5"/>
    <mergeCell ref="G5:J5"/>
  </mergeCells>
  <printOptions horizontalCentered="1"/>
  <pageMargins left="0.74803149606299213" right="0.74803149606299213" top="0.98425196850393704" bottom="0.98425196850393704" header="0" footer="0"/>
  <pageSetup scale="80" orientation="portrait" r:id="rId1"/>
  <headerFooter alignWithMargins="0"/>
  <ignoredErrors>
    <ignoredError sqref="C10:C29 C31:C32 E33:J33 C36:C45" formulaRange="1"/>
    <ignoredError sqref="C30" formula="1" formulaRange="1"/>
    <ignoredError sqref="D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34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GRACIELA DE RIOS</cp:lastModifiedBy>
  <cp:lastPrinted>2026-08-05T15:30:26Z</cp:lastPrinted>
  <dcterms:created xsi:type="dcterms:W3CDTF">2026-02-19T19:08:32Z</dcterms:created>
  <dcterms:modified xsi:type="dcterms:W3CDTF">2026-08-17T20:11:30Z</dcterms:modified>
</cp:coreProperties>
</file>