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MF\AMF-SERIE AGRÍCOLA\03 - BOLETINES\BOLETÍN 2018-19\BOLETIN 2019\CUADROS DE ARROZ, MAÍZ Y FRIJOL FINALES 2019\CUADROS DE ARROZ 2019 (Corr.)\"/>
    </mc:Choice>
  </mc:AlternateContent>
  <bookViews>
    <workbookView xWindow="7785" yWindow="690" windowWidth="11100" windowHeight="11760"/>
  </bookViews>
  <sheets>
    <sheet name="312-05" sheetId="1" r:id="rId1"/>
  </sheets>
  <definedNames>
    <definedName name="_Regression_Int" localSheetId="0" hidden="1">1</definedName>
    <definedName name="_xlnm.Print_Area" localSheetId="0">'312-05'!$A$1:$F$44</definedName>
    <definedName name="Imprimir_área_IM" localSheetId="0">'312-05'!$A$1:$F$42</definedName>
  </definedNames>
  <calcPr calcId="152511"/>
</workbook>
</file>

<file path=xl/calcChain.xml><?xml version="1.0" encoding="utf-8"?>
<calcChain xmlns="http://schemas.openxmlformats.org/spreadsheetml/2006/main">
  <c r="D17" i="1" l="1"/>
  <c r="F17" i="1" l="1"/>
  <c r="B12" i="1"/>
  <c r="B9" i="1"/>
  <c r="B39" i="1"/>
  <c r="E7" i="1" l="1"/>
  <c r="E9" i="1"/>
  <c r="C8" i="1"/>
  <c r="C7" i="1"/>
  <c r="C15" i="1"/>
  <c r="B15" i="1"/>
  <c r="E36" i="1" l="1"/>
  <c r="F40" i="1" l="1"/>
  <c r="F38" i="1"/>
  <c r="F37" i="1"/>
  <c r="F34" i="1"/>
  <c r="F32" i="1"/>
  <c r="F31" i="1"/>
  <c r="F29" i="1"/>
  <c r="F28" i="1"/>
  <c r="F26" i="1"/>
  <c r="F25" i="1"/>
  <c r="F23" i="1"/>
  <c r="F22" i="1"/>
  <c r="F20" i="1"/>
  <c r="F19" i="1"/>
  <c r="F16" i="1"/>
  <c r="F14" i="1"/>
  <c r="F13" i="1"/>
  <c r="F11" i="1"/>
  <c r="F10" i="1"/>
  <c r="E8" i="1"/>
  <c r="D40" i="1"/>
  <c r="D38" i="1"/>
  <c r="D37" i="1"/>
  <c r="D34" i="1"/>
  <c r="D32" i="1"/>
  <c r="D31" i="1"/>
  <c r="D29" i="1"/>
  <c r="D28" i="1"/>
  <c r="D26" i="1"/>
  <c r="D25" i="1"/>
  <c r="D23" i="1"/>
  <c r="D22" i="1"/>
  <c r="D20" i="1"/>
  <c r="D19" i="1"/>
  <c r="D16" i="1"/>
  <c r="D14" i="1"/>
  <c r="D13" i="1"/>
  <c r="D11" i="1"/>
  <c r="D10" i="1"/>
  <c r="E39" i="1"/>
  <c r="C39" i="1"/>
  <c r="C36" i="1"/>
  <c r="B36" i="1"/>
  <c r="E33" i="1"/>
  <c r="C33" i="1"/>
  <c r="B33" i="1"/>
  <c r="E30" i="1"/>
  <c r="C30" i="1"/>
  <c r="B30" i="1"/>
  <c r="E27" i="1"/>
  <c r="C27" i="1"/>
  <c r="B27" i="1"/>
  <c r="E24" i="1"/>
  <c r="C24" i="1"/>
  <c r="B24" i="1"/>
  <c r="E21" i="1"/>
  <c r="C21" i="1"/>
  <c r="B21" i="1"/>
  <c r="E18" i="1"/>
  <c r="C18" i="1"/>
  <c r="B18" i="1"/>
  <c r="E15" i="1"/>
  <c r="E12" i="1"/>
  <c r="C12" i="1"/>
  <c r="C9" i="1"/>
  <c r="D9" i="1" s="1"/>
  <c r="B8" i="1"/>
  <c r="B7" i="1"/>
  <c r="B6" i="1" l="1"/>
  <c r="E6" i="1"/>
  <c r="D12" i="1"/>
  <c r="D15" i="1"/>
  <c r="D18" i="1"/>
  <c r="D21" i="1"/>
  <c r="D24" i="1"/>
  <c r="D27" i="1"/>
  <c r="D30" i="1"/>
  <c r="D33" i="1"/>
  <c r="D36" i="1"/>
  <c r="D39" i="1"/>
  <c r="F9" i="1"/>
  <c r="F12" i="1"/>
  <c r="F15" i="1"/>
  <c r="F18" i="1"/>
  <c r="F21" i="1"/>
  <c r="F24" i="1"/>
  <c r="F27" i="1"/>
  <c r="F30" i="1"/>
  <c r="F33" i="1"/>
  <c r="F36" i="1"/>
  <c r="D7" i="1"/>
  <c r="F39" i="1"/>
  <c r="C6" i="1"/>
  <c r="F8" i="1"/>
  <c r="F7" i="1"/>
  <c r="D8" i="1"/>
  <c r="D6" i="1" l="1"/>
  <c r="F6" i="1"/>
</calcChain>
</file>

<file path=xl/sharedStrings.xml><?xml version="1.0" encoding="utf-8"?>
<sst xmlns="http://schemas.openxmlformats.org/spreadsheetml/2006/main" count="49" uniqueCount="27">
  <si>
    <t>Total</t>
  </si>
  <si>
    <t>Cantidad</t>
  </si>
  <si>
    <t>Porcentaje</t>
  </si>
  <si>
    <t>Perdida (1)</t>
  </si>
  <si>
    <t>Arroz</t>
  </si>
  <si>
    <t>0.0 Cuando la cantidad es menor a la mitad de la unidad o fracción decimal adoptada para la expresión del dato.</t>
  </si>
  <si>
    <t>(1)  Se refiere a la superficie que germinó y no se cosechó y a la que no germinó y no se resembró.</t>
  </si>
  <si>
    <t>0    Cuando la cantidad es menor a la mitad de la unidad o fracción decimal adoptada para la expresión del dato.</t>
  </si>
  <si>
    <t>Provincia, comarca indígena y período de siembra</t>
  </si>
  <si>
    <t>Cuadro 5.  SUPERFICIE SEMBRADA, PERDIDA, COSECHA Y RENDIMIENTO DE ARROZ EN LA REPÚBLICA, SEGÚN PROVINCIA, COMARCA INDÍGENA Y PERÍODO DE SIEMBRA:  AÑO AGRÍCOLA 2018/19</t>
  </si>
  <si>
    <t xml:space="preserve">      Primera siembra</t>
  </si>
  <si>
    <t xml:space="preserve">      Segunda siembra</t>
  </si>
  <si>
    <t>Bocas del Toro</t>
  </si>
  <si>
    <t>Coclé</t>
  </si>
  <si>
    <t>Colón</t>
  </si>
  <si>
    <t>Chiriquí</t>
  </si>
  <si>
    <t>Comarca Ngäbe Buglé</t>
  </si>
  <si>
    <t>Veraguas</t>
  </si>
  <si>
    <t>Panamá Oeste</t>
  </si>
  <si>
    <t>Panamá</t>
  </si>
  <si>
    <t>Los Santos</t>
  </si>
  <si>
    <t>Herrera</t>
  </si>
  <si>
    <t>Darién</t>
  </si>
  <si>
    <t>TOTAL</t>
  </si>
  <si>
    <t>Superficie (en hectáreas)</t>
  </si>
  <si>
    <t>Cosecha                (en quintales en cáscara)</t>
  </si>
  <si>
    <t>Rendimiento       por hectárea      cosechada (en quintales en cáscara)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</si>
</sst>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);\(#,##0.0\)"/>
    <numFmt numFmtId="165" formatCode="0.0"/>
  </numFmts>
  <fonts count="5" x14ac:knownFonts="1">
    <font>
      <sz val="12"/>
      <name val="Courie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3" fontId="2" fillId="0" borderId="3" xfId="0" applyNumberFormat="1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horizontal="left" vertical="center"/>
    </xf>
    <xf numFmtId="3" fontId="3" fillId="0" borderId="3" xfId="0" applyNumberFormat="1" applyFont="1" applyFill="1" applyBorder="1" applyAlignment="1" applyProtection="1">
      <alignment vertical="center"/>
    </xf>
    <xf numFmtId="3" fontId="2" fillId="0" borderId="3" xfId="0" applyNumberFormat="1" applyFont="1" applyFill="1" applyBorder="1" applyAlignment="1" applyProtection="1">
      <alignment vertical="center"/>
      <protection locked="0"/>
    </xf>
    <xf numFmtId="3" fontId="2" fillId="3" borderId="3" xfId="0" applyNumberFormat="1" applyFont="1" applyFill="1" applyBorder="1" applyAlignment="1" applyProtection="1">
      <alignment vertical="center"/>
      <protection locked="0"/>
    </xf>
    <xf numFmtId="3" fontId="2" fillId="0" borderId="3" xfId="0" applyNumberFormat="1" applyFont="1" applyFill="1" applyBorder="1" applyAlignment="1" applyProtection="1">
      <alignment horizontal="right" vertical="center"/>
      <protection locked="0"/>
    </xf>
    <xf numFmtId="3" fontId="1" fillId="0" borderId="3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/>
    <xf numFmtId="165" fontId="1" fillId="0" borderId="0" xfId="0" applyNumberFormat="1" applyFont="1" applyFill="1" applyAlignment="1">
      <alignment horizontal="right" vertical="center"/>
    </xf>
    <xf numFmtId="165" fontId="4" fillId="0" borderId="0" xfId="0" applyNumberFormat="1" applyFont="1" applyFill="1" applyAlignment="1">
      <alignment horizontal="right" vertical="center"/>
    </xf>
    <xf numFmtId="164" fontId="3" fillId="2" borderId="2" xfId="0" applyNumberFormat="1" applyFont="1" applyFill="1" applyBorder="1" applyAlignment="1" applyProtection="1">
      <alignment horizontal="center" vertical="center" wrapText="1"/>
    </xf>
    <xf numFmtId="165" fontId="1" fillId="0" borderId="0" xfId="0" applyNumberFormat="1" applyFont="1" applyFill="1"/>
    <xf numFmtId="3" fontId="1" fillId="0" borderId="0" xfId="0" applyNumberFormat="1" applyFont="1" applyFill="1"/>
    <xf numFmtId="0" fontId="1" fillId="0" borderId="0" xfId="0" applyFont="1" applyFill="1" applyAlignment="1">
      <alignment vertical="top"/>
    </xf>
    <xf numFmtId="165" fontId="1" fillId="0" borderId="0" xfId="0" applyNumberFormat="1" applyFont="1" applyFill="1" applyBorder="1" applyAlignment="1">
      <alignment horizontal="right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5" xfId="0" applyNumberFormat="1" applyFont="1" applyFill="1" applyBorder="1" applyAlignment="1" applyProtection="1">
      <alignment horizontal="right" vertical="center"/>
      <protection locked="0"/>
    </xf>
    <xf numFmtId="165" fontId="1" fillId="0" borderId="4" xfId="0" applyNumberFormat="1" applyFont="1" applyFill="1" applyBorder="1" applyAlignment="1">
      <alignment horizontal="right" vertical="center"/>
    </xf>
    <xf numFmtId="0" fontId="1" fillId="0" borderId="0" xfId="0" applyFont="1" applyFill="1" applyAlignment="1" applyProtection="1">
      <alignment horizontal="left"/>
    </xf>
    <xf numFmtId="0" fontId="1" fillId="0" borderId="0" xfId="0" applyFont="1" applyFill="1" applyAlignment="1"/>
    <xf numFmtId="0" fontId="1" fillId="0" borderId="9" xfId="0" applyFont="1" applyFill="1" applyBorder="1" applyAlignment="1" applyProtection="1">
      <alignment horizontal="left"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Continuous" vertical="top" wrapText="1"/>
    </xf>
    <xf numFmtId="0" fontId="3" fillId="2" borderId="2" xfId="0" applyFont="1" applyFill="1" applyBorder="1" applyAlignment="1" applyProtection="1">
      <alignment horizontal="centerContinuous" vertical="center" wrapText="1"/>
    </xf>
    <xf numFmtId="0" fontId="3" fillId="2" borderId="8" xfId="0" applyFont="1" applyFill="1" applyBorder="1" applyAlignment="1" applyProtection="1">
      <alignment horizontal="centerContinuous" vertical="center" wrapText="1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theme="0"/>
  </sheetPr>
  <dimension ref="A1:I44"/>
  <sheetViews>
    <sheetView showGridLines="0" tabSelected="1" zoomScaleNormal="100" workbookViewId="0">
      <selection activeCell="B4" sqref="B4:B5"/>
    </sheetView>
  </sheetViews>
  <sheetFormatPr baseColWidth="10" defaultColWidth="9.77734375" defaultRowHeight="15" customHeight="1" x14ac:dyDescent="0.2"/>
  <cols>
    <col min="1" max="1" width="20.88671875" style="8" customWidth="1"/>
    <col min="2" max="4" width="11.44140625" style="8" customWidth="1"/>
    <col min="5" max="5" width="11.33203125" style="8" customWidth="1"/>
    <col min="6" max="6" width="13.77734375" style="8" customWidth="1"/>
    <col min="7" max="16384" width="9.77734375" style="8"/>
  </cols>
  <sheetData>
    <row r="1" spans="1:9" s="14" customFormat="1" ht="60" customHeight="1" x14ac:dyDescent="0.2">
      <c r="A1" s="24" t="s">
        <v>9</v>
      </c>
      <c r="B1" s="24"/>
      <c r="C1" s="24"/>
      <c r="D1" s="24"/>
      <c r="E1" s="24"/>
      <c r="F1" s="24"/>
    </row>
    <row r="2" spans="1:9" ht="26.1" customHeight="1" x14ac:dyDescent="0.2">
      <c r="A2" s="33" t="s">
        <v>8</v>
      </c>
      <c r="B2" s="25" t="s">
        <v>4</v>
      </c>
      <c r="C2" s="25"/>
      <c r="D2" s="25"/>
      <c r="E2" s="25"/>
      <c r="F2" s="26"/>
    </row>
    <row r="3" spans="1:9" ht="26.1" customHeight="1" x14ac:dyDescent="0.2">
      <c r="A3" s="34"/>
      <c r="B3" s="25" t="s">
        <v>24</v>
      </c>
      <c r="C3" s="25"/>
      <c r="D3" s="25"/>
      <c r="E3" s="29" t="s">
        <v>25</v>
      </c>
      <c r="F3" s="31" t="s">
        <v>26</v>
      </c>
    </row>
    <row r="4" spans="1:9" ht="26.1" customHeight="1" x14ac:dyDescent="0.2">
      <c r="A4" s="34"/>
      <c r="B4" s="27" t="s">
        <v>0</v>
      </c>
      <c r="C4" s="25" t="s">
        <v>3</v>
      </c>
      <c r="D4" s="25"/>
      <c r="E4" s="30"/>
      <c r="F4" s="32"/>
    </row>
    <row r="5" spans="1:9" ht="26.1" customHeight="1" x14ac:dyDescent="0.2">
      <c r="A5" s="35"/>
      <c r="B5" s="28"/>
      <c r="C5" s="11" t="s">
        <v>1</v>
      </c>
      <c r="D5" s="11" t="s">
        <v>2</v>
      </c>
      <c r="E5" s="30"/>
      <c r="F5" s="32"/>
    </row>
    <row r="6" spans="1:9" ht="18.2" customHeight="1" x14ac:dyDescent="0.2">
      <c r="A6" s="23" t="s">
        <v>23</v>
      </c>
      <c r="B6" s="3">
        <f t="shared" ref="B6:C8" si="0">B9+B12+B15+B18+B21+B24+B27+B30+B33+B36+B39</f>
        <v>95890</v>
      </c>
      <c r="C6" s="3">
        <f t="shared" si="0"/>
        <v>5810</v>
      </c>
      <c r="D6" s="10">
        <f>(C6/B6)*100</f>
        <v>6.0590259672541453</v>
      </c>
      <c r="E6" s="3">
        <f>E9+E12+E15+E18+E21+E24+E27+E30+E33+E36+E39</f>
        <v>7416500</v>
      </c>
      <c r="F6" s="10">
        <f>E6/(B6-C6)</f>
        <v>82.332371225577262</v>
      </c>
      <c r="G6" s="12"/>
      <c r="H6" s="13"/>
      <c r="I6" s="12"/>
    </row>
    <row r="7" spans="1:9" ht="18.2" customHeight="1" x14ac:dyDescent="0.2">
      <c r="A7" s="2" t="s">
        <v>10</v>
      </c>
      <c r="B7" s="1">
        <f t="shared" si="0"/>
        <v>75310</v>
      </c>
      <c r="C7" s="1">
        <f t="shared" si="0"/>
        <v>4460</v>
      </c>
      <c r="D7" s="9">
        <f t="shared" ref="D7:D40" si="1">(C7/B7)*100</f>
        <v>5.9221882884079138</v>
      </c>
      <c r="E7" s="1">
        <f>E10+E13+E16+E19+E22+E25+E28+E31+E34+E37+E40</f>
        <v>5816700</v>
      </c>
      <c r="F7" s="9">
        <f t="shared" ref="F7:F40" si="2">E7/(B7-C7)</f>
        <v>82.098800282286518</v>
      </c>
      <c r="G7" s="12"/>
      <c r="H7" s="13"/>
      <c r="I7" s="12"/>
    </row>
    <row r="8" spans="1:9" ht="18.2" customHeight="1" x14ac:dyDescent="0.2">
      <c r="A8" s="2" t="s">
        <v>11</v>
      </c>
      <c r="B8" s="1">
        <f t="shared" si="0"/>
        <v>20580</v>
      </c>
      <c r="C8" s="1">
        <f t="shared" si="0"/>
        <v>1350</v>
      </c>
      <c r="D8" s="9">
        <f t="shared" si="1"/>
        <v>6.5597667638483959</v>
      </c>
      <c r="E8" s="1">
        <f>E11+E14+E17+E20+E23+E26+E29+E32+E35+E38+E41</f>
        <v>1599800</v>
      </c>
      <c r="F8" s="9">
        <f t="shared" si="2"/>
        <v>83.192927717108688</v>
      </c>
      <c r="G8" s="12"/>
      <c r="H8" s="13"/>
      <c r="I8" s="12"/>
    </row>
    <row r="9" spans="1:9" ht="18.2" customHeight="1" x14ac:dyDescent="0.2">
      <c r="A9" s="22" t="s">
        <v>12</v>
      </c>
      <c r="B9" s="3">
        <f>B10+B11</f>
        <v>440</v>
      </c>
      <c r="C9" s="3">
        <f>C10+C11</f>
        <v>170</v>
      </c>
      <c r="D9" s="10">
        <f t="shared" si="1"/>
        <v>38.636363636363633</v>
      </c>
      <c r="E9" s="3">
        <f>E10+E11</f>
        <v>7800</v>
      </c>
      <c r="F9" s="10">
        <f t="shared" si="2"/>
        <v>28.888888888888889</v>
      </c>
      <c r="G9" s="12"/>
      <c r="H9" s="13"/>
      <c r="I9" s="12"/>
    </row>
    <row r="10" spans="1:9" ht="18.2" customHeight="1" x14ac:dyDescent="0.2">
      <c r="A10" s="2" t="s">
        <v>10</v>
      </c>
      <c r="B10" s="4">
        <v>390</v>
      </c>
      <c r="C10" s="5">
        <v>140</v>
      </c>
      <c r="D10" s="9">
        <f t="shared" si="1"/>
        <v>35.897435897435898</v>
      </c>
      <c r="E10" s="4">
        <v>7200</v>
      </c>
      <c r="F10" s="9">
        <f t="shared" si="2"/>
        <v>28.8</v>
      </c>
      <c r="G10" s="12"/>
      <c r="H10" s="13"/>
      <c r="I10" s="12"/>
    </row>
    <row r="11" spans="1:9" ht="18.2" customHeight="1" x14ac:dyDescent="0.2">
      <c r="A11" s="2" t="s">
        <v>11</v>
      </c>
      <c r="B11" s="4">
        <v>50</v>
      </c>
      <c r="C11" s="4">
        <v>30</v>
      </c>
      <c r="D11" s="9">
        <f t="shared" si="1"/>
        <v>60</v>
      </c>
      <c r="E11" s="4">
        <v>600</v>
      </c>
      <c r="F11" s="9">
        <f t="shared" si="2"/>
        <v>30</v>
      </c>
      <c r="G11" s="12"/>
      <c r="H11" s="13"/>
      <c r="I11" s="12"/>
    </row>
    <row r="12" spans="1:9" ht="18.2" customHeight="1" x14ac:dyDescent="0.2">
      <c r="A12" s="22" t="s">
        <v>13</v>
      </c>
      <c r="B12" s="3">
        <f>B13+B14</f>
        <v>15110</v>
      </c>
      <c r="C12" s="3">
        <f>C13+C14</f>
        <v>1010</v>
      </c>
      <c r="D12" s="10">
        <f t="shared" si="1"/>
        <v>6.6843150231634674</v>
      </c>
      <c r="E12" s="3">
        <f>E13+E14</f>
        <v>1136400</v>
      </c>
      <c r="F12" s="10">
        <f t="shared" si="2"/>
        <v>80.59574468085107</v>
      </c>
      <c r="G12" s="12"/>
      <c r="H12" s="13"/>
      <c r="I12" s="12"/>
    </row>
    <row r="13" spans="1:9" ht="18.2" customHeight="1" x14ac:dyDescent="0.2">
      <c r="A13" s="2" t="s">
        <v>10</v>
      </c>
      <c r="B13" s="4">
        <v>12000</v>
      </c>
      <c r="C13" s="4">
        <v>730</v>
      </c>
      <c r="D13" s="9">
        <f t="shared" si="1"/>
        <v>6.0833333333333339</v>
      </c>
      <c r="E13" s="4">
        <v>909600</v>
      </c>
      <c r="F13" s="9">
        <f t="shared" si="2"/>
        <v>80.709849157054123</v>
      </c>
      <c r="G13" s="12"/>
      <c r="H13" s="13"/>
      <c r="I13" s="12"/>
    </row>
    <row r="14" spans="1:9" ht="18.2" customHeight="1" x14ac:dyDescent="0.2">
      <c r="A14" s="2" t="s">
        <v>11</v>
      </c>
      <c r="B14" s="4">
        <v>3110</v>
      </c>
      <c r="C14" s="4">
        <v>280</v>
      </c>
      <c r="D14" s="9">
        <f t="shared" si="1"/>
        <v>9.0032154340836019</v>
      </c>
      <c r="E14" s="4">
        <v>226800</v>
      </c>
      <c r="F14" s="9">
        <f t="shared" si="2"/>
        <v>80.141342756183747</v>
      </c>
      <c r="G14" s="12"/>
      <c r="H14" s="13"/>
      <c r="I14" s="12"/>
    </row>
    <row r="15" spans="1:9" ht="18.2" customHeight="1" x14ac:dyDescent="0.2">
      <c r="A15" s="22" t="s">
        <v>14</v>
      </c>
      <c r="B15" s="3">
        <f>B16+B17</f>
        <v>820</v>
      </c>
      <c r="C15" s="3">
        <f>C16+C17</f>
        <v>110</v>
      </c>
      <c r="D15" s="10">
        <f t="shared" si="1"/>
        <v>13.414634146341465</v>
      </c>
      <c r="E15" s="3">
        <f>E16+E17</f>
        <v>14100</v>
      </c>
      <c r="F15" s="10">
        <f t="shared" si="2"/>
        <v>19.859154929577464</v>
      </c>
      <c r="G15" s="12"/>
      <c r="H15" s="13"/>
      <c r="I15" s="12"/>
    </row>
    <row r="16" spans="1:9" ht="18.2" customHeight="1" x14ac:dyDescent="0.2">
      <c r="A16" s="2" t="s">
        <v>10</v>
      </c>
      <c r="B16" s="4">
        <v>800</v>
      </c>
      <c r="C16" s="4">
        <v>110</v>
      </c>
      <c r="D16" s="9">
        <f t="shared" si="1"/>
        <v>13.750000000000002</v>
      </c>
      <c r="E16" s="4">
        <v>13700</v>
      </c>
      <c r="F16" s="9">
        <f t="shared" si="2"/>
        <v>19.855072463768117</v>
      </c>
      <c r="G16" s="12"/>
      <c r="H16" s="13"/>
      <c r="I16" s="12"/>
    </row>
    <row r="17" spans="1:9" ht="18.2" customHeight="1" x14ac:dyDescent="0.2">
      <c r="A17" s="2" t="s">
        <v>11</v>
      </c>
      <c r="B17" s="6">
        <v>20</v>
      </c>
      <c r="C17" s="6">
        <v>0</v>
      </c>
      <c r="D17" s="9">
        <f t="shared" si="1"/>
        <v>0</v>
      </c>
      <c r="E17" s="6">
        <v>400</v>
      </c>
      <c r="F17" s="9">
        <f t="shared" si="2"/>
        <v>20</v>
      </c>
      <c r="G17" s="12"/>
      <c r="H17" s="13"/>
      <c r="I17" s="12"/>
    </row>
    <row r="18" spans="1:9" ht="18.2" customHeight="1" x14ac:dyDescent="0.2">
      <c r="A18" s="22" t="s">
        <v>15</v>
      </c>
      <c r="B18" s="3">
        <f>B19+B20</f>
        <v>21650</v>
      </c>
      <c r="C18" s="3">
        <f>C19+C20</f>
        <v>490</v>
      </c>
      <c r="D18" s="10">
        <f t="shared" si="1"/>
        <v>2.2632794457274827</v>
      </c>
      <c r="E18" s="3">
        <f>E19+E20</f>
        <v>2136800</v>
      </c>
      <c r="F18" s="10">
        <f t="shared" si="2"/>
        <v>100.98298676748583</v>
      </c>
      <c r="G18" s="12"/>
      <c r="H18" s="13"/>
      <c r="I18" s="12"/>
    </row>
    <row r="19" spans="1:9" ht="18.2" customHeight="1" x14ac:dyDescent="0.2">
      <c r="A19" s="2" t="s">
        <v>10</v>
      </c>
      <c r="B19" s="4">
        <v>18840</v>
      </c>
      <c r="C19" s="4">
        <v>480</v>
      </c>
      <c r="D19" s="9">
        <f t="shared" si="1"/>
        <v>2.547770700636943</v>
      </c>
      <c r="E19" s="7">
        <v>1862500</v>
      </c>
      <c r="F19" s="9">
        <f t="shared" si="2"/>
        <v>101.44335511982571</v>
      </c>
      <c r="G19" s="12"/>
      <c r="H19" s="13"/>
      <c r="I19" s="12"/>
    </row>
    <row r="20" spans="1:9" ht="18.2" customHeight="1" x14ac:dyDescent="0.2">
      <c r="A20" s="2" t="s">
        <v>11</v>
      </c>
      <c r="B20" s="4">
        <v>2810</v>
      </c>
      <c r="C20" s="4">
        <v>10</v>
      </c>
      <c r="D20" s="9">
        <f t="shared" si="1"/>
        <v>0.35587188612099641</v>
      </c>
      <c r="E20" s="4">
        <v>274300</v>
      </c>
      <c r="F20" s="9">
        <f t="shared" si="2"/>
        <v>97.964285714285708</v>
      </c>
      <c r="G20" s="12"/>
      <c r="H20" s="13"/>
      <c r="I20" s="12"/>
    </row>
    <row r="21" spans="1:9" ht="18.2" customHeight="1" x14ac:dyDescent="0.2">
      <c r="A21" s="22" t="s">
        <v>22</v>
      </c>
      <c r="B21" s="3">
        <f>B22+B23</f>
        <v>7660</v>
      </c>
      <c r="C21" s="3">
        <f>C22+C23</f>
        <v>430</v>
      </c>
      <c r="D21" s="10">
        <f t="shared" si="1"/>
        <v>5.6135770234986948</v>
      </c>
      <c r="E21" s="3">
        <f>E22+E23</f>
        <v>517300</v>
      </c>
      <c r="F21" s="10">
        <f t="shared" si="2"/>
        <v>71.5491009681881</v>
      </c>
      <c r="G21" s="12"/>
      <c r="H21" s="13"/>
      <c r="I21" s="12"/>
    </row>
    <row r="22" spans="1:9" ht="18.2" customHeight="1" x14ac:dyDescent="0.2">
      <c r="A22" s="2" t="s">
        <v>10</v>
      </c>
      <c r="B22" s="4">
        <v>4680</v>
      </c>
      <c r="C22" s="4">
        <v>230</v>
      </c>
      <c r="D22" s="9">
        <f t="shared" si="1"/>
        <v>4.9145299145299148</v>
      </c>
      <c r="E22" s="4">
        <v>313600</v>
      </c>
      <c r="F22" s="9">
        <f t="shared" si="2"/>
        <v>70.471910112359552</v>
      </c>
      <c r="G22" s="12"/>
      <c r="H22" s="13"/>
      <c r="I22" s="12"/>
    </row>
    <row r="23" spans="1:9" ht="18.2" customHeight="1" x14ac:dyDescent="0.2">
      <c r="A23" s="2" t="s">
        <v>11</v>
      </c>
      <c r="B23" s="4">
        <v>2980</v>
      </c>
      <c r="C23" s="4">
        <v>200</v>
      </c>
      <c r="D23" s="9">
        <f t="shared" si="1"/>
        <v>6.7114093959731544</v>
      </c>
      <c r="E23" s="4">
        <v>203700</v>
      </c>
      <c r="F23" s="9">
        <f t="shared" si="2"/>
        <v>73.273381294964025</v>
      </c>
      <c r="G23" s="12"/>
      <c r="H23" s="13"/>
      <c r="I23" s="12"/>
    </row>
    <row r="24" spans="1:9" ht="18.2" customHeight="1" x14ac:dyDescent="0.2">
      <c r="A24" s="22" t="s">
        <v>21</v>
      </c>
      <c r="B24" s="3">
        <f>B25+B26</f>
        <v>2890</v>
      </c>
      <c r="C24" s="3">
        <f>C25+C26</f>
        <v>80</v>
      </c>
      <c r="D24" s="10">
        <f t="shared" si="1"/>
        <v>2.7681660899653981</v>
      </c>
      <c r="E24" s="3">
        <f>E25+E26</f>
        <v>233100</v>
      </c>
      <c r="F24" s="10">
        <f t="shared" si="2"/>
        <v>82.953736654804274</v>
      </c>
      <c r="G24" s="12"/>
      <c r="H24" s="13"/>
      <c r="I24" s="12"/>
    </row>
    <row r="25" spans="1:9" ht="18.2" customHeight="1" x14ac:dyDescent="0.2">
      <c r="A25" s="2" t="s">
        <v>10</v>
      </c>
      <c r="B25" s="4">
        <v>2090</v>
      </c>
      <c r="C25" s="4">
        <v>50</v>
      </c>
      <c r="D25" s="9">
        <f t="shared" si="1"/>
        <v>2.3923444976076556</v>
      </c>
      <c r="E25" s="4">
        <v>168400</v>
      </c>
      <c r="F25" s="9">
        <f t="shared" si="2"/>
        <v>82.549019607843135</v>
      </c>
      <c r="G25" s="12"/>
      <c r="H25" s="13"/>
      <c r="I25" s="12"/>
    </row>
    <row r="26" spans="1:9" ht="18.2" customHeight="1" x14ac:dyDescent="0.2">
      <c r="A26" s="2" t="s">
        <v>11</v>
      </c>
      <c r="B26" s="4">
        <v>800</v>
      </c>
      <c r="C26" s="4">
        <v>30</v>
      </c>
      <c r="D26" s="9">
        <f t="shared" si="1"/>
        <v>3.75</v>
      </c>
      <c r="E26" s="4">
        <v>64700</v>
      </c>
      <c r="F26" s="9">
        <f t="shared" si="2"/>
        <v>84.025974025974023</v>
      </c>
      <c r="G26" s="12"/>
      <c r="H26" s="13"/>
      <c r="I26" s="12"/>
    </row>
    <row r="27" spans="1:9" ht="18.2" customHeight="1" x14ac:dyDescent="0.2">
      <c r="A27" s="22" t="s">
        <v>20</v>
      </c>
      <c r="B27" s="3">
        <f>B28+B29</f>
        <v>12230</v>
      </c>
      <c r="C27" s="3">
        <f>C28+C29</f>
        <v>460</v>
      </c>
      <c r="D27" s="10">
        <f t="shared" si="1"/>
        <v>3.7612428454619788</v>
      </c>
      <c r="E27" s="3">
        <f>E28+E29</f>
        <v>1040800</v>
      </c>
      <c r="F27" s="10">
        <f t="shared" si="2"/>
        <v>88.428207306711982</v>
      </c>
      <c r="G27" s="12"/>
      <c r="H27" s="13"/>
      <c r="I27" s="12"/>
    </row>
    <row r="28" spans="1:9" ht="18.2" customHeight="1" x14ac:dyDescent="0.2">
      <c r="A28" s="2" t="s">
        <v>10</v>
      </c>
      <c r="B28" s="4">
        <v>10990</v>
      </c>
      <c r="C28" s="4">
        <v>380</v>
      </c>
      <c r="D28" s="9">
        <f t="shared" si="1"/>
        <v>3.4576888080072794</v>
      </c>
      <c r="E28" s="4">
        <v>961600</v>
      </c>
      <c r="F28" s="9">
        <f t="shared" si="2"/>
        <v>90.631479736098015</v>
      </c>
      <c r="G28" s="12"/>
      <c r="H28" s="13"/>
      <c r="I28" s="12"/>
    </row>
    <row r="29" spans="1:9" ht="18.2" customHeight="1" x14ac:dyDescent="0.2">
      <c r="A29" s="2" t="s">
        <v>11</v>
      </c>
      <c r="B29" s="4">
        <v>1240</v>
      </c>
      <c r="C29" s="4">
        <v>80</v>
      </c>
      <c r="D29" s="9">
        <f t="shared" si="1"/>
        <v>6.4516129032258061</v>
      </c>
      <c r="E29" s="4">
        <v>79200</v>
      </c>
      <c r="F29" s="9">
        <f t="shared" si="2"/>
        <v>68.275862068965523</v>
      </c>
      <c r="G29" s="12"/>
      <c r="H29" s="13"/>
      <c r="I29" s="12"/>
    </row>
    <row r="30" spans="1:9" ht="18.2" customHeight="1" x14ac:dyDescent="0.2">
      <c r="A30" s="22" t="s">
        <v>19</v>
      </c>
      <c r="B30" s="3">
        <f>B31+B32</f>
        <v>14580</v>
      </c>
      <c r="C30" s="3">
        <f>C31+C32</f>
        <v>1470</v>
      </c>
      <c r="D30" s="10">
        <f t="shared" si="1"/>
        <v>10.08230452674897</v>
      </c>
      <c r="E30" s="3">
        <f>E31+E32</f>
        <v>1031900</v>
      </c>
      <c r="F30" s="10">
        <f t="shared" si="2"/>
        <v>78.710907704042711</v>
      </c>
      <c r="G30" s="12"/>
      <c r="H30" s="13"/>
      <c r="I30" s="12"/>
    </row>
    <row r="31" spans="1:9" ht="18.2" customHeight="1" x14ac:dyDescent="0.2">
      <c r="A31" s="2" t="s">
        <v>10</v>
      </c>
      <c r="B31" s="4">
        <v>9140</v>
      </c>
      <c r="C31" s="4">
        <v>820</v>
      </c>
      <c r="D31" s="9">
        <f t="shared" si="1"/>
        <v>8.9715536105032836</v>
      </c>
      <c r="E31" s="4">
        <v>676900</v>
      </c>
      <c r="F31" s="9">
        <f t="shared" si="2"/>
        <v>81.35817307692308</v>
      </c>
      <c r="G31" s="12"/>
      <c r="H31" s="13"/>
      <c r="I31" s="12"/>
    </row>
    <row r="32" spans="1:9" ht="18.2" customHeight="1" x14ac:dyDescent="0.2">
      <c r="A32" s="2" t="s">
        <v>11</v>
      </c>
      <c r="B32" s="4">
        <v>5440</v>
      </c>
      <c r="C32" s="4">
        <v>650</v>
      </c>
      <c r="D32" s="9">
        <f t="shared" si="1"/>
        <v>11.948529411764707</v>
      </c>
      <c r="E32" s="4">
        <v>355000</v>
      </c>
      <c r="F32" s="9">
        <f t="shared" si="2"/>
        <v>74.11273486430062</v>
      </c>
      <c r="G32" s="12"/>
      <c r="H32" s="13"/>
      <c r="I32" s="12"/>
    </row>
    <row r="33" spans="1:9" ht="18.2" customHeight="1" x14ac:dyDescent="0.2">
      <c r="A33" s="22" t="s">
        <v>18</v>
      </c>
      <c r="B33" s="3">
        <f>B34+B35</f>
        <v>1030</v>
      </c>
      <c r="C33" s="3">
        <f>C34+C35</f>
        <v>60</v>
      </c>
      <c r="D33" s="10">
        <f t="shared" si="1"/>
        <v>5.825242718446602</v>
      </c>
      <c r="E33" s="3">
        <f>E34+E35</f>
        <v>25500</v>
      </c>
      <c r="F33" s="10">
        <f t="shared" si="2"/>
        <v>26.288659793814432</v>
      </c>
      <c r="G33" s="12"/>
      <c r="H33" s="13"/>
      <c r="I33" s="12"/>
    </row>
    <row r="34" spans="1:9" ht="18.2" customHeight="1" x14ac:dyDescent="0.2">
      <c r="A34" s="2" t="s">
        <v>10</v>
      </c>
      <c r="B34" s="4">
        <v>1030</v>
      </c>
      <c r="C34" s="4">
        <v>60</v>
      </c>
      <c r="D34" s="9">
        <f t="shared" si="1"/>
        <v>5.825242718446602</v>
      </c>
      <c r="E34" s="4">
        <v>25500</v>
      </c>
      <c r="F34" s="9">
        <f t="shared" si="2"/>
        <v>26.288659793814432</v>
      </c>
      <c r="G34" s="12"/>
      <c r="H34" s="13"/>
      <c r="I34" s="12"/>
    </row>
    <row r="35" spans="1:9" ht="18.2" customHeight="1" x14ac:dyDescent="0.2">
      <c r="A35" s="2" t="s">
        <v>11</v>
      </c>
      <c r="B35" s="4">
        <v>0</v>
      </c>
      <c r="C35" s="4">
        <v>0</v>
      </c>
      <c r="D35" s="9">
        <v>0</v>
      </c>
      <c r="E35" s="4">
        <v>0</v>
      </c>
      <c r="F35" s="9">
        <v>0</v>
      </c>
      <c r="G35" s="12"/>
      <c r="H35" s="13"/>
      <c r="I35" s="12"/>
    </row>
    <row r="36" spans="1:9" ht="18.2" customHeight="1" x14ac:dyDescent="0.2">
      <c r="A36" s="22" t="s">
        <v>17</v>
      </c>
      <c r="B36" s="3">
        <f>B37+B38</f>
        <v>15630</v>
      </c>
      <c r="C36" s="3">
        <f>C37+C38</f>
        <v>1010</v>
      </c>
      <c r="D36" s="10">
        <f t="shared" si="1"/>
        <v>6.4619321817018553</v>
      </c>
      <c r="E36" s="3">
        <f>E37+E38</f>
        <v>1245000</v>
      </c>
      <c r="F36" s="10">
        <f t="shared" si="2"/>
        <v>85.157318741450069</v>
      </c>
      <c r="G36" s="12"/>
      <c r="H36" s="13"/>
      <c r="I36" s="12"/>
    </row>
    <row r="37" spans="1:9" ht="18.2" customHeight="1" x14ac:dyDescent="0.2">
      <c r="A37" s="2" t="s">
        <v>10</v>
      </c>
      <c r="B37" s="4">
        <v>11500</v>
      </c>
      <c r="C37" s="4">
        <v>940</v>
      </c>
      <c r="D37" s="9">
        <f t="shared" si="1"/>
        <v>8.1739130434782599</v>
      </c>
      <c r="E37" s="4">
        <v>849900</v>
      </c>
      <c r="F37" s="9">
        <f t="shared" si="2"/>
        <v>80.482954545454547</v>
      </c>
      <c r="G37" s="12"/>
      <c r="H37" s="13"/>
      <c r="I37" s="12"/>
    </row>
    <row r="38" spans="1:9" ht="18.2" customHeight="1" x14ac:dyDescent="0.2">
      <c r="A38" s="2" t="s">
        <v>11</v>
      </c>
      <c r="B38" s="4">
        <v>4130</v>
      </c>
      <c r="C38" s="4">
        <v>70</v>
      </c>
      <c r="D38" s="9">
        <f t="shared" si="1"/>
        <v>1.6949152542372881</v>
      </c>
      <c r="E38" s="4">
        <v>395100</v>
      </c>
      <c r="F38" s="9">
        <f t="shared" si="2"/>
        <v>97.315270935960598</v>
      </c>
      <c r="G38" s="12"/>
      <c r="H38" s="13"/>
      <c r="I38" s="12"/>
    </row>
    <row r="39" spans="1:9" ht="18.2" customHeight="1" x14ac:dyDescent="0.2">
      <c r="A39" s="22" t="s">
        <v>16</v>
      </c>
      <c r="B39" s="3">
        <f>B40+B41</f>
        <v>3850</v>
      </c>
      <c r="C39" s="3">
        <f>C40+C41</f>
        <v>520</v>
      </c>
      <c r="D39" s="10">
        <f t="shared" si="1"/>
        <v>13.506493506493506</v>
      </c>
      <c r="E39" s="3">
        <f>E40+E41</f>
        <v>27800</v>
      </c>
      <c r="F39" s="10">
        <f t="shared" si="2"/>
        <v>8.3483483483483489</v>
      </c>
      <c r="G39" s="12"/>
      <c r="H39" s="13"/>
      <c r="I39" s="12"/>
    </row>
    <row r="40" spans="1:9" ht="18.2" customHeight="1" x14ac:dyDescent="0.2">
      <c r="A40" s="2" t="s">
        <v>10</v>
      </c>
      <c r="B40" s="4">
        <v>3850</v>
      </c>
      <c r="C40" s="4">
        <v>520</v>
      </c>
      <c r="D40" s="15">
        <f t="shared" si="1"/>
        <v>13.506493506493506</v>
      </c>
      <c r="E40" s="4">
        <v>27800</v>
      </c>
      <c r="F40" s="15">
        <f t="shared" si="2"/>
        <v>8.3483483483483489</v>
      </c>
      <c r="G40" s="12"/>
      <c r="H40" s="13"/>
      <c r="I40" s="12"/>
    </row>
    <row r="41" spans="1:9" ht="18.2" customHeight="1" x14ac:dyDescent="0.2">
      <c r="A41" s="21" t="s">
        <v>11</v>
      </c>
      <c r="B41" s="16">
        <v>0</v>
      </c>
      <c r="C41" s="17">
        <v>0</v>
      </c>
      <c r="D41" s="18">
        <v>0</v>
      </c>
      <c r="E41" s="16">
        <v>0</v>
      </c>
      <c r="F41" s="18">
        <v>0</v>
      </c>
      <c r="G41" s="12"/>
      <c r="H41" s="13"/>
      <c r="I41" s="12"/>
    </row>
    <row r="42" spans="1:9" s="20" customFormat="1" ht="15" customHeight="1" x14ac:dyDescent="0.2">
      <c r="A42" s="19" t="s">
        <v>6</v>
      </c>
    </row>
    <row r="43" spans="1:9" s="20" customFormat="1" ht="15" customHeight="1" x14ac:dyDescent="0.2">
      <c r="A43" s="19" t="s">
        <v>7</v>
      </c>
    </row>
    <row r="44" spans="1:9" s="20" customFormat="1" ht="15" customHeight="1" x14ac:dyDescent="0.2">
      <c r="A44" s="19" t="s">
        <v>5</v>
      </c>
    </row>
  </sheetData>
  <sheetProtection selectLockedCells="1"/>
  <mergeCells count="4">
    <mergeCell ref="B4:B5"/>
    <mergeCell ref="E3:E5"/>
    <mergeCell ref="F3:F5"/>
    <mergeCell ref="A2:A5"/>
  </mergeCells>
  <phoneticPr fontId="0" type="noConversion"/>
  <printOptions horizontalCentered="1"/>
  <pageMargins left="0.78740157480314965" right="0.78740157480314965" top="0.98425196850393704" bottom="0.98425196850393704" header="0" footer="0"/>
  <pageSetup scale="85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312-05</vt:lpstr>
      <vt:lpstr>'312-05'!Área_de_impresión</vt:lpstr>
      <vt:lpstr>'312-05'!Imprimir_área_IM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TEOFILO GONZALEZ</cp:lastModifiedBy>
  <cp:lastPrinted>2019-11-19T15:37:52Z</cp:lastPrinted>
  <dcterms:created xsi:type="dcterms:W3CDTF">1998-04-01T16:47:14Z</dcterms:created>
  <dcterms:modified xsi:type="dcterms:W3CDTF">2019-12-27T15:09:18Z</dcterms:modified>
</cp:coreProperties>
</file>