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MF\AMF-SERIE AGRÍCOLA\03 - BOLETINES\BOLETÍN 2018-19\BOLETIN 2019\CUADROS DE ARROZ, MAÍZ Y FRIJOL FINALES 2019\CUADROS DE ARROZ 2019 (Corr.)\"/>
    </mc:Choice>
  </mc:AlternateContent>
  <bookViews>
    <workbookView xWindow="-15" yWindow="-15" windowWidth="9720" windowHeight="6225"/>
  </bookViews>
  <sheets>
    <sheet name="312-06" sheetId="5" r:id="rId1"/>
  </sheets>
  <definedNames>
    <definedName name="_Regression_Int" localSheetId="0" hidden="1">1</definedName>
    <definedName name="_xlnm.Print_Area" localSheetId="0">'312-06'!$A$1:$F$45</definedName>
    <definedName name="Imprimir_área_IM" localSheetId="0">'312-06'!$A$1:$F$43</definedName>
  </definedNames>
  <calcPr calcId="152511"/>
</workbook>
</file>

<file path=xl/calcChain.xml><?xml version="1.0" encoding="utf-8"?>
<calcChain xmlns="http://schemas.openxmlformats.org/spreadsheetml/2006/main">
  <c r="B12" i="5" l="1"/>
  <c r="C12" i="5"/>
  <c r="E39" i="5" l="1"/>
  <c r="E36" i="5"/>
  <c r="E33" i="5"/>
  <c r="E30" i="5"/>
  <c r="E27" i="5"/>
  <c r="E24" i="5"/>
  <c r="E21" i="5"/>
  <c r="E18" i="5"/>
  <c r="E15" i="5"/>
  <c r="E12" i="5"/>
  <c r="E9" i="5"/>
  <c r="B9" i="5"/>
  <c r="E7" i="5"/>
  <c r="F41" i="5"/>
  <c r="F40" i="5"/>
  <c r="F38" i="5"/>
  <c r="F37" i="5"/>
  <c r="F35" i="5"/>
  <c r="F34" i="5"/>
  <c r="F32" i="5"/>
  <c r="F31" i="5"/>
  <c r="F29" i="5"/>
  <c r="F28" i="5"/>
  <c r="F26" i="5"/>
  <c r="F25" i="5"/>
  <c r="F23" i="5"/>
  <c r="F22" i="5"/>
  <c r="F20" i="5"/>
  <c r="F19" i="5"/>
  <c r="F17" i="5"/>
  <c r="F16" i="5"/>
  <c r="F14" i="5"/>
  <c r="F13" i="5"/>
  <c r="E8" i="5"/>
  <c r="C39" i="5"/>
  <c r="B39" i="5"/>
  <c r="C36" i="5"/>
  <c r="B36" i="5"/>
  <c r="C33" i="5"/>
  <c r="B33" i="5"/>
  <c r="C30" i="5"/>
  <c r="B30" i="5"/>
  <c r="C27" i="5"/>
  <c r="B27" i="5"/>
  <c r="C24" i="5"/>
  <c r="B24" i="5"/>
  <c r="C21" i="5"/>
  <c r="B21" i="5"/>
  <c r="C18" i="5"/>
  <c r="B18" i="5"/>
  <c r="C15" i="5"/>
  <c r="B15" i="5"/>
  <c r="C9" i="5"/>
  <c r="C7" i="5"/>
  <c r="C8" i="5"/>
  <c r="B8" i="5"/>
  <c r="B7" i="5"/>
  <c r="F24" i="5" l="1"/>
  <c r="F27" i="5"/>
  <c r="E6" i="5"/>
  <c r="F12" i="5"/>
  <c r="F21" i="5"/>
  <c r="B6" i="5"/>
  <c r="F36" i="5"/>
  <c r="D7" i="5"/>
  <c r="F15" i="5"/>
  <c r="F18" i="5"/>
  <c r="F30" i="5"/>
  <c r="F33" i="5"/>
  <c r="C6" i="5"/>
  <c r="F7" i="5"/>
  <c r="F39" i="5"/>
  <c r="F8" i="5"/>
  <c r="F11" i="5"/>
  <c r="F10" i="5"/>
  <c r="F9" i="5"/>
  <c r="D8" i="5"/>
  <c r="D11" i="5"/>
  <c r="D10" i="5"/>
  <c r="D9" i="5"/>
  <c r="D14" i="5"/>
  <c r="D13" i="5"/>
  <c r="D12" i="5"/>
  <c r="D17" i="5"/>
  <c r="D16" i="5"/>
  <c r="D15" i="5"/>
  <c r="D20" i="5"/>
  <c r="D19" i="5"/>
  <c r="D18" i="5"/>
  <c r="D23" i="5"/>
  <c r="D22" i="5"/>
  <c r="D21" i="5"/>
  <c r="D26" i="5"/>
  <c r="D25" i="5"/>
  <c r="D24" i="5"/>
  <c r="D29" i="5"/>
  <c r="D28" i="5"/>
  <c r="D27" i="5"/>
  <c r="D32" i="5"/>
  <c r="D31" i="5"/>
  <c r="D30" i="5"/>
  <c r="D35" i="5"/>
  <c r="D34" i="5"/>
  <c r="D33" i="5"/>
  <c r="D41" i="5"/>
  <c r="D40" i="5"/>
  <c r="D39" i="5"/>
  <c r="D38" i="5"/>
  <c r="D37" i="5"/>
  <c r="D36" i="5"/>
  <c r="D6" i="5" l="1"/>
  <c r="F6" i="5"/>
</calcChain>
</file>

<file path=xl/sharedStrings.xml><?xml version="1.0" encoding="utf-8"?>
<sst xmlns="http://schemas.openxmlformats.org/spreadsheetml/2006/main" count="50" uniqueCount="28">
  <si>
    <t>Total</t>
  </si>
  <si>
    <t>Cantidad</t>
  </si>
  <si>
    <t>Porcentaje</t>
  </si>
  <si>
    <t>Perdida (1)</t>
  </si>
  <si>
    <t>Arroz</t>
  </si>
  <si>
    <t>0.0 Cuando la cantidad es menor a la mitad de la unidad o fracción decimal adoptada para la expresión del dato.</t>
  </si>
  <si>
    <t>(1)  Se refiere a la superficie que germinó y no se cosechó y a la que no germinó y no se resembró.</t>
  </si>
  <si>
    <t>0    Cuando la cantidad es menor a la mitad de la unidad o fracción decimal adoptada para la expresión del dato.</t>
  </si>
  <si>
    <t>Provincia, comarca indígena y tipo de finca</t>
  </si>
  <si>
    <t>NOTA: Las fincas grandes incluyen los productores grandes, empresas y organizaciones comunales.</t>
  </si>
  <si>
    <t>Cuadro 6.  SUPERFICIE SEMBRADA, PERDIDA, COSECHA Y RENDIMIENTO DE ARROZ EN LA  REPÚBLICA, SEGÚN PROVINCIA, COMARCA INDÍGENA Y TIPO DE FINCA:  AÑO AGRÍCOLA 2018/19</t>
  </si>
  <si>
    <t xml:space="preserve">      Fincas pequeñas</t>
  </si>
  <si>
    <t xml:space="preserve">      Fincas grandes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</si>
  <si>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</si>
  <si>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</si>
  <si>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</si>
  <si>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</si>
  <si>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</si>
  <si>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</si>
  <si>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</si>
  <si>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</si>
  <si>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</si>
  <si>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</si>
  <si>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Ngäbe Buglé</t>
  </si>
  <si>
    <t>TOTAL</t>
  </si>
  <si>
    <t>Superficie (en hectáreas)</t>
  </si>
  <si>
    <t>Cosecha                (en quintales en cáscara)</t>
  </si>
  <si>
    <t>Rendimiento por hectárea cosechada (en quintales en cáscara)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</si>
</sst>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_);\(#,##0.0\)"/>
    <numFmt numFmtId="165" formatCode="#,##0.0"/>
    <numFmt numFmtId="166" formatCode="0.0"/>
  </numFmts>
  <fonts count="6" x14ac:knownFonts="1">
    <font>
      <sz val="12"/>
      <name val="Courie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3" fontId="1" fillId="0" borderId="4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horizontal="right" vertical="center"/>
    </xf>
    <xf numFmtId="0" fontId="1" fillId="0" borderId="0" xfId="0" applyFont="1" applyFill="1"/>
    <xf numFmtId="165" fontId="1" fillId="0" borderId="4" xfId="0" applyNumberFormat="1" applyFont="1" applyBorder="1" applyAlignment="1">
      <alignment horizontal="right" vertical="center"/>
    </xf>
    <xf numFmtId="165" fontId="1" fillId="0" borderId="5" xfId="0" applyNumberFormat="1" applyFont="1" applyBorder="1" applyAlignment="1">
      <alignment horizontal="right" vertical="center"/>
    </xf>
    <xf numFmtId="165" fontId="3" fillId="0" borderId="4" xfId="0" applyNumberFormat="1" applyFont="1" applyBorder="1" applyAlignment="1">
      <alignment horizontal="right" vertical="center"/>
    </xf>
    <xf numFmtId="165" fontId="3" fillId="0" borderId="5" xfId="0" applyNumberFormat="1" applyFont="1" applyBorder="1" applyAlignment="1">
      <alignment horizontal="right" vertical="center"/>
    </xf>
    <xf numFmtId="0" fontId="1" fillId="0" borderId="0" xfId="0" applyFont="1" applyFill="1" applyAlignment="1" applyProtection="1">
      <alignment horizontal="right"/>
    </xf>
    <xf numFmtId="0" fontId="1" fillId="0" borderId="0" xfId="0" applyFont="1" applyFill="1" applyBorder="1" applyAlignment="1" applyProtection="1">
      <alignment horizontal="right"/>
    </xf>
    <xf numFmtId="0" fontId="1" fillId="0" borderId="7" xfId="0" applyFont="1" applyBorder="1" applyAlignment="1" applyProtection="1">
      <alignment horizontal="left" vertical="center"/>
    </xf>
    <xf numFmtId="164" fontId="2" fillId="2" borderId="10" xfId="0" applyNumberFormat="1" applyFont="1" applyFill="1" applyBorder="1" applyAlignment="1" applyProtection="1">
      <alignment horizontal="center" vertical="center" wrapText="1"/>
    </xf>
    <xf numFmtId="166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3" fontId="3" fillId="0" borderId="3" xfId="0" applyNumberFormat="1" applyFont="1" applyBorder="1" applyAlignment="1">
      <alignment vertical="center"/>
    </xf>
    <xf numFmtId="165" fontId="3" fillId="0" borderId="3" xfId="0" applyNumberFormat="1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right" vertical="center"/>
    </xf>
    <xf numFmtId="0" fontId="1" fillId="0" borderId="9" xfId="0" applyFont="1" applyBorder="1" applyAlignment="1" applyProtection="1">
      <alignment horizontal="left" vertical="center"/>
    </xf>
    <xf numFmtId="3" fontId="1" fillId="0" borderId="6" xfId="0" applyNumberFormat="1" applyFont="1" applyBorder="1" applyAlignment="1">
      <alignment vertical="center"/>
    </xf>
    <xf numFmtId="165" fontId="4" fillId="0" borderId="6" xfId="0" applyNumberFormat="1" applyFont="1" applyFill="1" applyBorder="1" applyAlignment="1" applyProtection="1">
      <alignment horizontal="right" vertical="center"/>
      <protection locked="0"/>
    </xf>
    <xf numFmtId="3" fontId="1" fillId="0" borderId="6" xfId="0" applyNumberFormat="1" applyFont="1" applyBorder="1" applyAlignment="1">
      <alignment horizontal="right" vertical="center"/>
    </xf>
    <xf numFmtId="165" fontId="1" fillId="0" borderId="11" xfId="0" applyNumberFormat="1" applyFont="1" applyBorder="1" applyAlignment="1">
      <alignment horizontal="right" vertical="center"/>
    </xf>
    <xf numFmtId="0" fontId="1" fillId="0" borderId="0" xfId="0" applyFont="1" applyFill="1" applyAlignment="1" applyProtection="1"/>
    <xf numFmtId="0" fontId="1" fillId="0" borderId="0" xfId="0" applyFont="1" applyFill="1" applyAlignment="1" applyProtection="1">
      <alignment horizontal="left"/>
    </xf>
    <xf numFmtId="0" fontId="1" fillId="0" borderId="0" xfId="0" applyFont="1" applyFill="1" applyAlignment="1"/>
    <xf numFmtId="0" fontId="4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Continuous" vertical="top" wrapText="1"/>
    </xf>
    <xf numFmtId="0" fontId="2" fillId="2" borderId="2" xfId="0" applyFont="1" applyFill="1" applyBorder="1" applyAlignment="1" applyProtection="1">
      <alignment horizontal="centerContinuous" vertical="center" wrapText="1"/>
    </xf>
    <xf numFmtId="0" fontId="2" fillId="2" borderId="1" xfId="0" applyFont="1" applyFill="1" applyBorder="1" applyAlignment="1" applyProtection="1">
      <alignment horizontal="centerContinuous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theme="0"/>
  </sheetPr>
  <dimension ref="A1:J45"/>
  <sheetViews>
    <sheetView showGridLines="0" tabSelected="1" zoomScaleNormal="100" workbookViewId="0">
      <selection activeCell="B4" sqref="B4:B5"/>
    </sheetView>
  </sheetViews>
  <sheetFormatPr baseColWidth="10" defaultColWidth="9.77734375" defaultRowHeight="15" customHeight="1" x14ac:dyDescent="0.2"/>
  <cols>
    <col min="1" max="1" width="19.33203125" style="4" customWidth="1"/>
    <col min="2" max="4" width="12.21875" style="4" customWidth="1"/>
    <col min="5" max="5" width="11.109375" style="4" customWidth="1"/>
    <col min="6" max="6" width="13.44140625" style="4" customWidth="1"/>
    <col min="7" max="16384" width="9.77734375" style="4"/>
  </cols>
  <sheetData>
    <row r="1" spans="1:8" ht="60" customHeight="1" x14ac:dyDescent="0.2">
      <c r="A1" s="28" t="s">
        <v>10</v>
      </c>
      <c r="B1" s="28"/>
      <c r="C1" s="28"/>
      <c r="D1" s="28"/>
      <c r="E1" s="28"/>
      <c r="F1" s="28"/>
    </row>
    <row r="2" spans="1:8" ht="26.1" customHeight="1" x14ac:dyDescent="0.2">
      <c r="A2" s="34" t="s">
        <v>8</v>
      </c>
      <c r="B2" s="29" t="s">
        <v>4</v>
      </c>
      <c r="C2" s="30"/>
      <c r="D2" s="30"/>
      <c r="E2" s="30"/>
      <c r="F2" s="30"/>
    </row>
    <row r="3" spans="1:8" ht="26.1" customHeight="1" x14ac:dyDescent="0.2">
      <c r="A3" s="35"/>
      <c r="B3" s="29" t="s">
        <v>25</v>
      </c>
      <c r="C3" s="30"/>
      <c r="D3" s="30"/>
      <c r="E3" s="37" t="s">
        <v>26</v>
      </c>
      <c r="F3" s="31" t="s">
        <v>27</v>
      </c>
    </row>
    <row r="4" spans="1:8" ht="26.1" customHeight="1" x14ac:dyDescent="0.2">
      <c r="A4" s="35"/>
      <c r="B4" s="37" t="s">
        <v>0</v>
      </c>
      <c r="C4" s="29" t="s">
        <v>3</v>
      </c>
      <c r="D4" s="29"/>
      <c r="E4" s="39"/>
      <c r="F4" s="32"/>
    </row>
    <row r="5" spans="1:8" ht="26.1" customHeight="1" x14ac:dyDescent="0.2">
      <c r="A5" s="36"/>
      <c r="B5" s="38"/>
      <c r="C5" s="12" t="s">
        <v>1</v>
      </c>
      <c r="D5" s="12" t="s">
        <v>2</v>
      </c>
      <c r="E5" s="38"/>
      <c r="F5" s="33"/>
    </row>
    <row r="6" spans="1:8" s="14" customFormat="1" ht="17.25" customHeight="1" x14ac:dyDescent="0.2">
      <c r="A6" s="27" t="s">
        <v>24</v>
      </c>
      <c r="B6" s="15">
        <f t="shared" ref="B6:C8" si="0">B9+B12+B15+B18+B21+B24+B27+B30+B33+B36+B39</f>
        <v>95890</v>
      </c>
      <c r="C6" s="15">
        <f t="shared" si="0"/>
        <v>5810</v>
      </c>
      <c r="D6" s="16">
        <f t="shared" ref="D6:D41" si="1">(C6/B6)*100</f>
        <v>6.0590259672541453</v>
      </c>
      <c r="E6" s="15">
        <f>E9+E12+E15+E18+E21+E24+E27+E30+E33+E36+E39</f>
        <v>7416500</v>
      </c>
      <c r="F6" s="17">
        <f t="shared" ref="F6:F41" si="2">E6/(B6-C6)</f>
        <v>82.332371225577262</v>
      </c>
      <c r="G6" s="13"/>
      <c r="H6" s="13"/>
    </row>
    <row r="7" spans="1:8" s="14" customFormat="1" ht="17.45" customHeight="1" x14ac:dyDescent="0.2">
      <c r="A7" s="11" t="s">
        <v>11</v>
      </c>
      <c r="B7" s="1">
        <f t="shared" si="0"/>
        <v>27660</v>
      </c>
      <c r="C7" s="1">
        <f t="shared" si="0"/>
        <v>3480</v>
      </c>
      <c r="D7" s="5">
        <f t="shared" si="1"/>
        <v>12.581344902386119</v>
      </c>
      <c r="E7" s="1">
        <f>E10+E13+E16+E19+E22+E25+E28+E31+E34+E37+E40</f>
        <v>878000</v>
      </c>
      <c r="F7" s="6">
        <f t="shared" si="2"/>
        <v>36.31100082712986</v>
      </c>
      <c r="G7" s="13"/>
      <c r="H7" s="13"/>
    </row>
    <row r="8" spans="1:8" s="14" customFormat="1" ht="17.45" customHeight="1" x14ac:dyDescent="0.2">
      <c r="A8" s="11" t="s">
        <v>12</v>
      </c>
      <c r="B8" s="1">
        <f t="shared" si="0"/>
        <v>68230</v>
      </c>
      <c r="C8" s="1">
        <f t="shared" si="0"/>
        <v>2330</v>
      </c>
      <c r="D8" s="5">
        <f t="shared" si="1"/>
        <v>3.4149201231130002</v>
      </c>
      <c r="E8" s="1">
        <f>E11+E14+E17+E20+E23+E26+E29+E32+E35+E38+E41</f>
        <v>6538500</v>
      </c>
      <c r="F8" s="6">
        <f t="shared" si="2"/>
        <v>99.2185128983308</v>
      </c>
      <c r="G8" s="13"/>
      <c r="H8" s="13"/>
    </row>
    <row r="9" spans="1:8" s="14" customFormat="1" ht="17.45" customHeight="1" x14ac:dyDescent="0.2">
      <c r="A9" s="26" t="s">
        <v>13</v>
      </c>
      <c r="B9" s="2">
        <f>B10+B11</f>
        <v>440</v>
      </c>
      <c r="C9" s="2">
        <f>C10+C11</f>
        <v>170</v>
      </c>
      <c r="D9" s="7">
        <f t="shared" si="1"/>
        <v>38.636363636363633</v>
      </c>
      <c r="E9" s="2">
        <f>E10+E11</f>
        <v>7800</v>
      </c>
      <c r="F9" s="8">
        <f t="shared" si="2"/>
        <v>28.888888888888889</v>
      </c>
      <c r="G9" s="13"/>
      <c r="H9" s="13"/>
    </row>
    <row r="10" spans="1:8" s="14" customFormat="1" ht="17.45" customHeight="1" x14ac:dyDescent="0.2">
      <c r="A10" s="11" t="s">
        <v>11</v>
      </c>
      <c r="B10" s="1">
        <v>400</v>
      </c>
      <c r="C10" s="1">
        <v>160</v>
      </c>
      <c r="D10" s="5">
        <f t="shared" si="1"/>
        <v>40</v>
      </c>
      <c r="E10" s="3">
        <v>6900</v>
      </c>
      <c r="F10" s="6">
        <f t="shared" si="2"/>
        <v>28.75</v>
      </c>
      <c r="G10" s="13"/>
      <c r="H10" s="13"/>
    </row>
    <row r="11" spans="1:8" s="14" customFormat="1" ht="17.45" customHeight="1" x14ac:dyDescent="0.2">
      <c r="A11" s="11" t="s">
        <v>12</v>
      </c>
      <c r="B11" s="1">
        <v>40</v>
      </c>
      <c r="C11" s="1">
        <v>10</v>
      </c>
      <c r="D11" s="5">
        <f t="shared" si="1"/>
        <v>25</v>
      </c>
      <c r="E11" s="3">
        <v>900</v>
      </c>
      <c r="F11" s="6">
        <f t="shared" si="2"/>
        <v>30</v>
      </c>
      <c r="G11" s="13"/>
      <c r="H11" s="13"/>
    </row>
    <row r="12" spans="1:8" s="14" customFormat="1" ht="17.45" customHeight="1" x14ac:dyDescent="0.2">
      <c r="A12" s="26" t="s">
        <v>14</v>
      </c>
      <c r="B12" s="2">
        <f>B13+B14</f>
        <v>15110</v>
      </c>
      <c r="C12" s="2">
        <f>C13+C14</f>
        <v>1010</v>
      </c>
      <c r="D12" s="7">
        <f t="shared" si="1"/>
        <v>6.6843150231634674</v>
      </c>
      <c r="E12" s="2">
        <f>E13+E14</f>
        <v>1136400</v>
      </c>
      <c r="F12" s="8">
        <f t="shared" si="2"/>
        <v>80.59574468085107</v>
      </c>
      <c r="G12" s="13"/>
      <c r="H12" s="13"/>
    </row>
    <row r="13" spans="1:8" s="14" customFormat="1" ht="17.45" customHeight="1" x14ac:dyDescent="0.2">
      <c r="A13" s="11" t="s">
        <v>11</v>
      </c>
      <c r="B13" s="1">
        <v>5130</v>
      </c>
      <c r="C13" s="1">
        <v>790</v>
      </c>
      <c r="D13" s="5">
        <f t="shared" si="1"/>
        <v>15.399610136452241</v>
      </c>
      <c r="E13" s="3">
        <v>107800</v>
      </c>
      <c r="F13" s="6">
        <f t="shared" si="2"/>
        <v>24.838709677419356</v>
      </c>
      <c r="G13" s="13"/>
      <c r="H13" s="13"/>
    </row>
    <row r="14" spans="1:8" s="14" customFormat="1" ht="17.45" customHeight="1" x14ac:dyDescent="0.2">
      <c r="A14" s="11" t="s">
        <v>12</v>
      </c>
      <c r="B14" s="1">
        <v>9980</v>
      </c>
      <c r="C14" s="1">
        <v>220</v>
      </c>
      <c r="D14" s="5">
        <f t="shared" si="1"/>
        <v>2.2044088176352705</v>
      </c>
      <c r="E14" s="3">
        <v>1028600</v>
      </c>
      <c r="F14" s="6">
        <f t="shared" si="2"/>
        <v>105.38934426229508</v>
      </c>
      <c r="G14" s="13"/>
      <c r="H14" s="13"/>
    </row>
    <row r="15" spans="1:8" s="14" customFormat="1" ht="17.45" customHeight="1" x14ac:dyDescent="0.2">
      <c r="A15" s="26" t="s">
        <v>15</v>
      </c>
      <c r="B15" s="2">
        <f>B16+B17</f>
        <v>820</v>
      </c>
      <c r="C15" s="2">
        <f>C16+C17</f>
        <v>110</v>
      </c>
      <c r="D15" s="7">
        <f t="shared" si="1"/>
        <v>13.414634146341465</v>
      </c>
      <c r="E15" s="2">
        <f>E16+E17</f>
        <v>14100</v>
      </c>
      <c r="F15" s="8">
        <f t="shared" si="2"/>
        <v>19.859154929577464</v>
      </c>
      <c r="G15" s="13"/>
      <c r="H15" s="13"/>
    </row>
    <row r="16" spans="1:8" s="14" customFormat="1" ht="17.45" customHeight="1" x14ac:dyDescent="0.2">
      <c r="A16" s="11" t="s">
        <v>11</v>
      </c>
      <c r="B16" s="1">
        <v>610</v>
      </c>
      <c r="C16" s="1">
        <v>80</v>
      </c>
      <c r="D16" s="5">
        <f t="shared" si="1"/>
        <v>13.114754098360656</v>
      </c>
      <c r="E16" s="3">
        <v>11100</v>
      </c>
      <c r="F16" s="6">
        <f t="shared" si="2"/>
        <v>20.943396226415093</v>
      </c>
      <c r="G16" s="13"/>
      <c r="H16" s="13"/>
    </row>
    <row r="17" spans="1:8" s="14" customFormat="1" ht="17.45" customHeight="1" x14ac:dyDescent="0.2">
      <c r="A17" s="11" t="s">
        <v>12</v>
      </c>
      <c r="B17" s="1">
        <v>210</v>
      </c>
      <c r="C17" s="1">
        <v>30</v>
      </c>
      <c r="D17" s="5">
        <f t="shared" si="1"/>
        <v>14.285714285714285</v>
      </c>
      <c r="E17" s="3">
        <v>3000</v>
      </c>
      <c r="F17" s="6">
        <f t="shared" si="2"/>
        <v>16.666666666666668</v>
      </c>
      <c r="G17" s="13"/>
      <c r="H17" s="13"/>
    </row>
    <row r="18" spans="1:8" s="14" customFormat="1" ht="17.45" customHeight="1" x14ac:dyDescent="0.2">
      <c r="A18" s="26" t="s">
        <v>16</v>
      </c>
      <c r="B18" s="2">
        <f>B19+B20</f>
        <v>21650</v>
      </c>
      <c r="C18" s="2">
        <f>C19+C20</f>
        <v>490</v>
      </c>
      <c r="D18" s="7">
        <f t="shared" si="1"/>
        <v>2.2632794457274827</v>
      </c>
      <c r="E18" s="2">
        <f>E19+E20</f>
        <v>2136800</v>
      </c>
      <c r="F18" s="8">
        <f t="shared" si="2"/>
        <v>100.98298676748583</v>
      </c>
      <c r="G18" s="13"/>
      <c r="H18" s="13"/>
    </row>
    <row r="19" spans="1:8" s="14" customFormat="1" ht="17.45" customHeight="1" x14ac:dyDescent="0.2">
      <c r="A19" s="11" t="s">
        <v>11</v>
      </c>
      <c r="B19" s="1">
        <v>5130</v>
      </c>
      <c r="C19" s="1">
        <v>230</v>
      </c>
      <c r="D19" s="5">
        <f t="shared" si="1"/>
        <v>4.4834307992202724</v>
      </c>
      <c r="E19" s="3">
        <v>419500</v>
      </c>
      <c r="F19" s="6">
        <f t="shared" si="2"/>
        <v>85.612244897959187</v>
      </c>
      <c r="G19" s="13"/>
      <c r="H19" s="13"/>
    </row>
    <row r="20" spans="1:8" s="14" customFormat="1" ht="17.45" customHeight="1" x14ac:dyDescent="0.2">
      <c r="A20" s="11" t="s">
        <v>12</v>
      </c>
      <c r="B20" s="1">
        <v>16520</v>
      </c>
      <c r="C20" s="1">
        <v>260</v>
      </c>
      <c r="D20" s="5">
        <f t="shared" si="1"/>
        <v>1.5738498789346249</v>
      </c>
      <c r="E20" s="3">
        <v>1717300</v>
      </c>
      <c r="F20" s="6">
        <f t="shared" si="2"/>
        <v>105.6150061500615</v>
      </c>
      <c r="G20" s="13"/>
      <c r="H20" s="13"/>
    </row>
    <row r="21" spans="1:8" s="14" customFormat="1" ht="17.45" customHeight="1" x14ac:dyDescent="0.2">
      <c r="A21" s="26" t="s">
        <v>17</v>
      </c>
      <c r="B21" s="2">
        <f>B22+B23</f>
        <v>7660</v>
      </c>
      <c r="C21" s="2">
        <f>C22+C23</f>
        <v>430</v>
      </c>
      <c r="D21" s="7">
        <f t="shared" si="1"/>
        <v>5.6135770234986948</v>
      </c>
      <c r="E21" s="2">
        <f>E22+E23</f>
        <v>517300</v>
      </c>
      <c r="F21" s="8">
        <f t="shared" si="2"/>
        <v>71.5491009681881</v>
      </c>
      <c r="G21" s="13"/>
      <c r="H21" s="13"/>
    </row>
    <row r="22" spans="1:8" s="14" customFormat="1" ht="17.45" customHeight="1" x14ac:dyDescent="0.2">
      <c r="A22" s="11" t="s">
        <v>11</v>
      </c>
      <c r="B22" s="1">
        <v>2650</v>
      </c>
      <c r="C22" s="1">
        <v>240</v>
      </c>
      <c r="D22" s="5">
        <f t="shared" si="1"/>
        <v>9.0566037735849054</v>
      </c>
      <c r="E22" s="3">
        <v>60100</v>
      </c>
      <c r="F22" s="6">
        <f t="shared" si="2"/>
        <v>24.937759336099585</v>
      </c>
      <c r="G22" s="13"/>
      <c r="H22" s="13"/>
    </row>
    <row r="23" spans="1:8" s="14" customFormat="1" ht="17.45" customHeight="1" x14ac:dyDescent="0.2">
      <c r="A23" s="11" t="s">
        <v>12</v>
      </c>
      <c r="B23" s="1">
        <v>5010</v>
      </c>
      <c r="C23" s="1">
        <v>190</v>
      </c>
      <c r="D23" s="5">
        <f t="shared" si="1"/>
        <v>3.7924151696606789</v>
      </c>
      <c r="E23" s="3">
        <v>457200</v>
      </c>
      <c r="F23" s="6">
        <f t="shared" si="2"/>
        <v>94.854771784232369</v>
      </c>
      <c r="G23" s="13"/>
      <c r="H23" s="13"/>
    </row>
    <row r="24" spans="1:8" s="14" customFormat="1" ht="17.45" customHeight="1" x14ac:dyDescent="0.2">
      <c r="A24" s="26" t="s">
        <v>18</v>
      </c>
      <c r="B24" s="2">
        <f>B25+B26</f>
        <v>2890</v>
      </c>
      <c r="C24" s="2">
        <f>C25+C26</f>
        <v>80</v>
      </c>
      <c r="D24" s="7">
        <f t="shared" si="1"/>
        <v>2.7681660899653981</v>
      </c>
      <c r="E24" s="2">
        <f>E25+E26</f>
        <v>233100</v>
      </c>
      <c r="F24" s="8">
        <f t="shared" si="2"/>
        <v>82.953736654804274</v>
      </c>
      <c r="G24" s="13"/>
      <c r="H24" s="13"/>
    </row>
    <row r="25" spans="1:8" s="14" customFormat="1" ht="17.45" customHeight="1" x14ac:dyDescent="0.2">
      <c r="A25" s="11" t="s">
        <v>11</v>
      </c>
      <c r="B25" s="1">
        <v>960</v>
      </c>
      <c r="C25" s="1">
        <v>60</v>
      </c>
      <c r="D25" s="5">
        <f t="shared" si="1"/>
        <v>6.25</v>
      </c>
      <c r="E25" s="3">
        <v>23700</v>
      </c>
      <c r="F25" s="6">
        <f t="shared" si="2"/>
        <v>26.333333333333332</v>
      </c>
      <c r="G25" s="13"/>
      <c r="H25" s="13"/>
    </row>
    <row r="26" spans="1:8" s="14" customFormat="1" ht="17.45" customHeight="1" x14ac:dyDescent="0.2">
      <c r="A26" s="11" t="s">
        <v>12</v>
      </c>
      <c r="B26" s="1">
        <v>1930</v>
      </c>
      <c r="C26" s="1">
        <v>20</v>
      </c>
      <c r="D26" s="5">
        <f t="shared" si="1"/>
        <v>1.0362694300518136</v>
      </c>
      <c r="E26" s="3">
        <v>209400</v>
      </c>
      <c r="F26" s="6">
        <f t="shared" si="2"/>
        <v>109.63350785340315</v>
      </c>
      <c r="G26" s="13"/>
      <c r="H26" s="13"/>
    </row>
    <row r="27" spans="1:8" s="14" customFormat="1" ht="17.45" customHeight="1" x14ac:dyDescent="0.2">
      <c r="A27" s="26" t="s">
        <v>19</v>
      </c>
      <c r="B27" s="2">
        <f>B28+B29</f>
        <v>12230</v>
      </c>
      <c r="C27" s="2">
        <f>C28+C29</f>
        <v>460</v>
      </c>
      <c r="D27" s="7">
        <f t="shared" si="1"/>
        <v>3.7612428454619788</v>
      </c>
      <c r="E27" s="2">
        <f>E28+E29</f>
        <v>1040800</v>
      </c>
      <c r="F27" s="8">
        <f t="shared" si="2"/>
        <v>88.428207306711982</v>
      </c>
      <c r="G27" s="13"/>
      <c r="H27" s="13"/>
    </row>
    <row r="28" spans="1:8" s="14" customFormat="1" ht="17.45" customHeight="1" x14ac:dyDescent="0.2">
      <c r="A28" s="11" t="s">
        <v>11</v>
      </c>
      <c r="B28" s="1">
        <v>1310</v>
      </c>
      <c r="C28" s="1">
        <v>90</v>
      </c>
      <c r="D28" s="5">
        <f t="shared" si="1"/>
        <v>6.8702290076335881</v>
      </c>
      <c r="E28" s="3">
        <v>34500</v>
      </c>
      <c r="F28" s="6">
        <f t="shared" si="2"/>
        <v>28.278688524590162</v>
      </c>
      <c r="G28" s="13"/>
      <c r="H28" s="13"/>
    </row>
    <row r="29" spans="1:8" s="14" customFormat="1" ht="17.45" customHeight="1" x14ac:dyDescent="0.2">
      <c r="A29" s="11" t="s">
        <v>12</v>
      </c>
      <c r="B29" s="1">
        <v>10920</v>
      </c>
      <c r="C29" s="1">
        <v>370</v>
      </c>
      <c r="D29" s="5">
        <f t="shared" si="1"/>
        <v>3.3882783882783882</v>
      </c>
      <c r="E29" s="3">
        <v>1006300</v>
      </c>
      <c r="F29" s="6">
        <f t="shared" si="2"/>
        <v>95.383886255924168</v>
      </c>
      <c r="G29" s="13"/>
      <c r="H29" s="13"/>
    </row>
    <row r="30" spans="1:8" s="14" customFormat="1" ht="17.45" customHeight="1" x14ac:dyDescent="0.2">
      <c r="A30" s="26" t="s">
        <v>20</v>
      </c>
      <c r="B30" s="2">
        <f>B31+B32</f>
        <v>14580</v>
      </c>
      <c r="C30" s="2">
        <f>C31+C32</f>
        <v>1470</v>
      </c>
      <c r="D30" s="7">
        <f t="shared" si="1"/>
        <v>10.08230452674897</v>
      </c>
      <c r="E30" s="2">
        <f>E31+E32</f>
        <v>1031900</v>
      </c>
      <c r="F30" s="8">
        <f t="shared" si="2"/>
        <v>78.710907704042711</v>
      </c>
      <c r="G30" s="13"/>
      <c r="H30" s="13"/>
    </row>
    <row r="31" spans="1:8" s="14" customFormat="1" ht="17.45" customHeight="1" x14ac:dyDescent="0.2">
      <c r="A31" s="11" t="s">
        <v>11</v>
      </c>
      <c r="B31" s="1">
        <v>2950</v>
      </c>
      <c r="C31" s="1">
        <v>610</v>
      </c>
      <c r="D31" s="5">
        <f t="shared" si="1"/>
        <v>20.677966101694913</v>
      </c>
      <c r="E31" s="3">
        <v>111700</v>
      </c>
      <c r="F31" s="6">
        <f t="shared" si="2"/>
        <v>47.735042735042732</v>
      </c>
      <c r="G31" s="13"/>
      <c r="H31" s="13"/>
    </row>
    <row r="32" spans="1:8" s="14" customFormat="1" ht="17.45" customHeight="1" x14ac:dyDescent="0.2">
      <c r="A32" s="11" t="s">
        <v>12</v>
      </c>
      <c r="B32" s="1">
        <v>11630</v>
      </c>
      <c r="C32" s="1">
        <v>860</v>
      </c>
      <c r="D32" s="5">
        <f t="shared" si="1"/>
        <v>7.3946689595872739</v>
      </c>
      <c r="E32" s="3">
        <v>920200</v>
      </c>
      <c r="F32" s="6">
        <f t="shared" si="2"/>
        <v>85.441039925719593</v>
      </c>
      <c r="G32" s="13"/>
      <c r="H32" s="13"/>
    </row>
    <row r="33" spans="1:10" s="14" customFormat="1" ht="17.45" customHeight="1" x14ac:dyDescent="0.2">
      <c r="A33" s="26" t="s">
        <v>21</v>
      </c>
      <c r="B33" s="2">
        <f>B34+B35</f>
        <v>1030</v>
      </c>
      <c r="C33" s="2">
        <f>C34+C35</f>
        <v>60</v>
      </c>
      <c r="D33" s="7">
        <f t="shared" si="1"/>
        <v>5.825242718446602</v>
      </c>
      <c r="E33" s="2">
        <f>E34+E35</f>
        <v>25500</v>
      </c>
      <c r="F33" s="8">
        <f t="shared" si="2"/>
        <v>26.288659793814432</v>
      </c>
      <c r="G33" s="13"/>
      <c r="H33" s="13"/>
    </row>
    <row r="34" spans="1:10" s="14" customFormat="1" ht="17.45" customHeight="1" x14ac:dyDescent="0.2">
      <c r="A34" s="11" t="s">
        <v>11</v>
      </c>
      <c r="B34" s="1">
        <v>930</v>
      </c>
      <c r="C34" s="1">
        <v>60</v>
      </c>
      <c r="D34" s="5">
        <f t="shared" si="1"/>
        <v>6.4516129032258061</v>
      </c>
      <c r="E34" s="3">
        <v>17400</v>
      </c>
      <c r="F34" s="6">
        <f t="shared" si="2"/>
        <v>20</v>
      </c>
      <c r="G34" s="13"/>
      <c r="H34" s="13"/>
    </row>
    <row r="35" spans="1:10" s="14" customFormat="1" ht="17.45" customHeight="1" x14ac:dyDescent="0.2">
      <c r="A35" s="11" t="s">
        <v>12</v>
      </c>
      <c r="B35" s="1">
        <v>100</v>
      </c>
      <c r="C35" s="1">
        <v>0</v>
      </c>
      <c r="D35" s="5">
        <f t="shared" si="1"/>
        <v>0</v>
      </c>
      <c r="E35" s="3">
        <v>8100</v>
      </c>
      <c r="F35" s="6">
        <f t="shared" si="2"/>
        <v>81</v>
      </c>
      <c r="G35" s="13"/>
      <c r="H35" s="13"/>
    </row>
    <row r="36" spans="1:10" s="14" customFormat="1" ht="17.45" customHeight="1" x14ac:dyDescent="0.2">
      <c r="A36" s="26" t="s">
        <v>22</v>
      </c>
      <c r="B36" s="2">
        <f>B37+B38</f>
        <v>15630</v>
      </c>
      <c r="C36" s="2">
        <f>C37+C38</f>
        <v>1010</v>
      </c>
      <c r="D36" s="7">
        <f t="shared" si="1"/>
        <v>6.4619321817018553</v>
      </c>
      <c r="E36" s="2">
        <f>E37+E38</f>
        <v>1245000</v>
      </c>
      <c r="F36" s="8">
        <f t="shared" si="2"/>
        <v>85.157318741450069</v>
      </c>
      <c r="G36" s="13"/>
      <c r="H36" s="13"/>
    </row>
    <row r="37" spans="1:10" s="14" customFormat="1" ht="17.45" customHeight="1" x14ac:dyDescent="0.2">
      <c r="A37" s="11" t="s">
        <v>11</v>
      </c>
      <c r="B37" s="1">
        <v>3760</v>
      </c>
      <c r="C37" s="1">
        <v>640</v>
      </c>
      <c r="D37" s="5">
        <f t="shared" si="1"/>
        <v>17.021276595744681</v>
      </c>
      <c r="E37" s="3">
        <v>57600</v>
      </c>
      <c r="F37" s="6">
        <f t="shared" si="2"/>
        <v>18.46153846153846</v>
      </c>
      <c r="G37" s="13"/>
      <c r="H37" s="13"/>
    </row>
    <row r="38" spans="1:10" s="14" customFormat="1" ht="17.45" customHeight="1" x14ac:dyDescent="0.2">
      <c r="A38" s="11" t="s">
        <v>12</v>
      </c>
      <c r="B38" s="1">
        <v>11870</v>
      </c>
      <c r="C38" s="1">
        <v>370</v>
      </c>
      <c r="D38" s="5">
        <f t="shared" si="1"/>
        <v>3.1171019376579614</v>
      </c>
      <c r="E38" s="3">
        <v>1187400</v>
      </c>
      <c r="F38" s="6">
        <f t="shared" si="2"/>
        <v>103.25217391304348</v>
      </c>
      <c r="G38" s="13"/>
      <c r="H38" s="13"/>
    </row>
    <row r="39" spans="1:10" s="14" customFormat="1" ht="17.45" customHeight="1" x14ac:dyDescent="0.2">
      <c r="A39" s="26" t="s">
        <v>23</v>
      </c>
      <c r="B39" s="2">
        <f>B40+B41</f>
        <v>3850</v>
      </c>
      <c r="C39" s="2">
        <f>C40+C41</f>
        <v>520</v>
      </c>
      <c r="D39" s="7">
        <f t="shared" si="1"/>
        <v>13.506493506493506</v>
      </c>
      <c r="E39" s="2">
        <f>E40+E41</f>
        <v>27800</v>
      </c>
      <c r="F39" s="8">
        <f t="shared" si="2"/>
        <v>8.3483483483483489</v>
      </c>
      <c r="G39" s="13"/>
      <c r="H39" s="13"/>
    </row>
    <row r="40" spans="1:10" s="14" customFormat="1" ht="17.45" customHeight="1" x14ac:dyDescent="0.2">
      <c r="A40" s="11" t="s">
        <v>11</v>
      </c>
      <c r="B40" s="1">
        <v>3830</v>
      </c>
      <c r="C40" s="1">
        <v>520</v>
      </c>
      <c r="D40" s="5">
        <f t="shared" si="1"/>
        <v>13.577023498694519</v>
      </c>
      <c r="E40" s="3">
        <v>27700</v>
      </c>
      <c r="F40" s="6">
        <f t="shared" si="2"/>
        <v>8.3685800604229605</v>
      </c>
      <c r="G40" s="13"/>
      <c r="H40" s="13"/>
    </row>
    <row r="41" spans="1:10" s="14" customFormat="1" ht="17.45" customHeight="1" x14ac:dyDescent="0.2">
      <c r="A41" s="18" t="s">
        <v>12</v>
      </c>
      <c r="B41" s="19">
        <v>20</v>
      </c>
      <c r="C41" s="19">
        <v>0</v>
      </c>
      <c r="D41" s="20">
        <f t="shared" si="1"/>
        <v>0</v>
      </c>
      <c r="E41" s="21">
        <v>100</v>
      </c>
      <c r="F41" s="22">
        <f t="shared" si="2"/>
        <v>5</v>
      </c>
      <c r="G41" s="13"/>
      <c r="H41" s="13"/>
    </row>
    <row r="42" spans="1:10" s="23" customFormat="1" ht="15" customHeight="1" x14ac:dyDescent="0.2">
      <c r="A42" s="23" t="s">
        <v>9</v>
      </c>
      <c r="I42" s="9"/>
      <c r="J42" s="10"/>
    </row>
    <row r="43" spans="1:10" s="25" customFormat="1" ht="15" customHeight="1" x14ac:dyDescent="0.2">
      <c r="A43" s="24" t="s">
        <v>6</v>
      </c>
    </row>
    <row r="44" spans="1:10" s="25" customFormat="1" ht="15" customHeight="1" x14ac:dyDescent="0.2">
      <c r="A44" s="24" t="s">
        <v>7</v>
      </c>
    </row>
    <row r="45" spans="1:10" s="25" customFormat="1" ht="15" customHeight="1" x14ac:dyDescent="0.2">
      <c r="A45" s="24" t="s">
        <v>5</v>
      </c>
    </row>
  </sheetData>
  <sheetProtection selectLockedCells="1"/>
  <mergeCells count="4">
    <mergeCell ref="F3:F5"/>
    <mergeCell ref="A2:A5"/>
    <mergeCell ref="B4:B5"/>
    <mergeCell ref="E3:E5"/>
  </mergeCells>
  <phoneticPr fontId="0" type="noConversion"/>
  <printOptions horizontalCentered="1"/>
  <pageMargins left="0.78740157480314965" right="0.78740157480314965" top="0.98425196850393704" bottom="0.98425196850393704" header="0" footer="0"/>
  <pageSetup scale="85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312-06</vt:lpstr>
      <vt:lpstr>'312-06'!Área_de_impresión</vt:lpstr>
      <vt:lpstr>'312-06'!Imprimir_área_IM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TEOFILO GONZALEZ</cp:lastModifiedBy>
  <cp:lastPrinted>2019-11-19T15:38:38Z</cp:lastPrinted>
  <dcterms:created xsi:type="dcterms:W3CDTF">1998-04-01T16:47:14Z</dcterms:created>
  <dcterms:modified xsi:type="dcterms:W3CDTF">2019-12-27T15:10:02Z</dcterms:modified>
</cp:coreProperties>
</file>