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285" yWindow="450" windowWidth="11370" windowHeight="11640"/>
  </bookViews>
  <sheets>
    <sheet name="312-09" sheetId="4" r:id="rId1"/>
  </sheets>
  <definedNames>
    <definedName name="_Regression_Int" localSheetId="0" hidden="1">1</definedName>
    <definedName name="_xlnm.Print_Area" localSheetId="0">'312-09'!$A$1:$I$45</definedName>
    <definedName name="Imprimir_área_IM" localSheetId="0">'312-09'!$A$6:$I$43</definedName>
    <definedName name="Imprimir_títulos_IM" localSheetId="0">'312-09'!$1:$5</definedName>
  </definedNames>
  <calcPr calcId="152511"/>
</workbook>
</file>

<file path=xl/calcChain.xml><?xml version="1.0" encoding="utf-8"?>
<calcChain xmlns="http://schemas.openxmlformats.org/spreadsheetml/2006/main">
  <c r="H40" i="4" l="1"/>
  <c r="H38" i="4"/>
  <c r="H37" i="4"/>
  <c r="H35" i="4"/>
  <c r="H34" i="4"/>
  <c r="H32" i="4"/>
  <c r="H31" i="4"/>
  <c r="H29" i="4"/>
  <c r="H28" i="4"/>
  <c r="H26" i="4"/>
  <c r="H25" i="4"/>
  <c r="H23" i="4"/>
  <c r="H22" i="4"/>
  <c r="H20" i="4"/>
  <c r="H19" i="4"/>
  <c r="H14" i="4"/>
  <c r="H13" i="4"/>
  <c r="B41" i="4" l="1"/>
  <c r="B40" i="4"/>
  <c r="B38" i="4"/>
  <c r="B37" i="4"/>
  <c r="B35" i="4"/>
  <c r="B34" i="4"/>
  <c r="B32" i="4"/>
  <c r="B31" i="4"/>
  <c r="B29" i="4"/>
  <c r="B28" i="4"/>
  <c r="B26" i="4"/>
  <c r="B25" i="4"/>
  <c r="B23" i="4"/>
  <c r="B22" i="4"/>
  <c r="B20" i="4"/>
  <c r="B19" i="4"/>
  <c r="B17" i="4"/>
  <c r="F17" i="4" s="1"/>
  <c r="B16" i="4"/>
  <c r="F16" i="4" s="1"/>
  <c r="B14" i="4"/>
  <c r="B13" i="4"/>
  <c r="B11" i="4"/>
  <c r="F11" i="4" s="1"/>
  <c r="B10" i="4"/>
  <c r="F10" i="4" s="1"/>
  <c r="B36" i="4"/>
  <c r="F13" i="4" l="1"/>
  <c r="D13" i="4"/>
  <c r="F31" i="4"/>
  <c r="D31" i="4"/>
  <c r="F20" i="4"/>
  <c r="D20" i="4"/>
  <c r="F32" i="4"/>
  <c r="D32" i="4"/>
  <c r="F38" i="4"/>
  <c r="D38" i="4"/>
  <c r="B9" i="4"/>
  <c r="F22" i="4"/>
  <c r="D22" i="4"/>
  <c r="F28" i="4"/>
  <c r="D28" i="4"/>
  <c r="F34" i="4"/>
  <c r="D34" i="4"/>
  <c r="F40" i="4"/>
  <c r="D40" i="4"/>
  <c r="F19" i="4"/>
  <c r="D19" i="4"/>
  <c r="F25" i="4"/>
  <c r="D25" i="4"/>
  <c r="F37" i="4"/>
  <c r="D37" i="4"/>
  <c r="D14" i="4"/>
  <c r="F14" i="4"/>
  <c r="F26" i="4"/>
  <c r="D26" i="4"/>
  <c r="F23" i="4"/>
  <c r="D23" i="4"/>
  <c r="F29" i="4"/>
  <c r="D29" i="4"/>
  <c r="F35" i="4"/>
  <c r="D35" i="4"/>
  <c r="F41" i="4"/>
  <c r="D41" i="4"/>
  <c r="B7" i="4"/>
  <c r="G8" i="4"/>
  <c r="E8" i="4"/>
  <c r="E7" i="4"/>
  <c r="C7" i="4"/>
  <c r="D7" i="4" s="1"/>
  <c r="C18" i="4"/>
  <c r="F7" i="4" l="1"/>
  <c r="C8" i="4"/>
  <c r="H8" i="4" s="1"/>
  <c r="I39" i="4"/>
  <c r="G39" i="4"/>
  <c r="E39" i="4"/>
  <c r="C39" i="4"/>
  <c r="I36" i="4"/>
  <c r="G36" i="4"/>
  <c r="E36" i="4"/>
  <c r="F36" i="4" s="1"/>
  <c r="C36" i="4"/>
  <c r="D36" i="4" s="1"/>
  <c r="I33" i="4"/>
  <c r="G33" i="4"/>
  <c r="E33" i="4"/>
  <c r="C33" i="4"/>
  <c r="I30" i="4"/>
  <c r="G30" i="4"/>
  <c r="E30" i="4"/>
  <c r="C30" i="4"/>
  <c r="I27" i="4"/>
  <c r="G27" i="4"/>
  <c r="E27" i="4"/>
  <c r="C27" i="4"/>
  <c r="I24" i="4"/>
  <c r="G24" i="4"/>
  <c r="E24" i="4"/>
  <c r="C24" i="4"/>
  <c r="I21" i="4"/>
  <c r="G21" i="4"/>
  <c r="E21" i="4"/>
  <c r="C21" i="4"/>
  <c r="I18" i="4"/>
  <c r="G18" i="4"/>
  <c r="H18" i="4" s="1"/>
  <c r="E18" i="4"/>
  <c r="E15" i="4"/>
  <c r="I12" i="4"/>
  <c r="G12" i="4"/>
  <c r="E12" i="4"/>
  <c r="C12" i="4"/>
  <c r="E9" i="4"/>
  <c r="F9" i="4" s="1"/>
  <c r="G7" i="4"/>
  <c r="H7" i="4" s="1"/>
  <c r="I8" i="4"/>
  <c r="I7" i="4"/>
  <c r="F15" i="4" l="1"/>
  <c r="D21" i="4"/>
  <c r="D27" i="4"/>
  <c r="F18" i="4"/>
  <c r="F39" i="4"/>
  <c r="H12" i="4"/>
  <c r="H21" i="4"/>
  <c r="H24" i="4"/>
  <c r="H27" i="4"/>
  <c r="H30" i="4"/>
  <c r="H33" i="4"/>
  <c r="H36" i="4"/>
  <c r="H39" i="4"/>
  <c r="D39" i="4"/>
  <c r="E6" i="4"/>
  <c r="B12" i="4"/>
  <c r="D12" i="4" s="1"/>
  <c r="B30" i="4"/>
  <c r="D30" i="4" s="1"/>
  <c r="B39" i="4"/>
  <c r="B33" i="4"/>
  <c r="F33" i="4" s="1"/>
  <c r="B27" i="4"/>
  <c r="F27" i="4" s="1"/>
  <c r="C6" i="4"/>
  <c r="B21" i="4"/>
  <c r="F21" i="4" s="1"/>
  <c r="B8" i="4"/>
  <c r="F8" i="4" s="1"/>
  <c r="B24" i="4"/>
  <c r="F24" i="4" s="1"/>
  <c r="I6" i="4"/>
  <c r="B15" i="4"/>
  <c r="B18" i="4"/>
  <c r="D18" i="4" s="1"/>
  <c r="G6" i="4"/>
  <c r="D24" i="4" l="1"/>
  <c r="F12" i="4"/>
  <c r="F30" i="4"/>
  <c r="D33" i="4"/>
  <c r="D8" i="4"/>
  <c r="H6" i="4"/>
  <c r="B6" i="4"/>
  <c r="D6" i="4" s="1"/>
  <c r="F6" i="4" l="1"/>
</calcChain>
</file>

<file path=xl/sharedStrings.xml><?xml version="1.0" encoding="utf-8"?>
<sst xmlns="http://schemas.openxmlformats.org/spreadsheetml/2006/main" count="85" uniqueCount="32">
  <si>
    <t>Total</t>
  </si>
  <si>
    <t>Cantidad</t>
  </si>
  <si>
    <t>Abonada (1)</t>
  </si>
  <si>
    <t>Por-      cen-     taje</t>
  </si>
  <si>
    <t xml:space="preserve">Por         hec-       tárea    </t>
  </si>
  <si>
    <t>Arroz</t>
  </si>
  <si>
    <t xml:space="preserve">Sin abonar </t>
  </si>
  <si>
    <t>NOTA: Las fincas grandes incluyen los productores grandes, empresas y organizaciones comunales.</t>
  </si>
  <si>
    <t>0     Cuando la cantidad es menor a la mitad de la unidad o fracción decimal adoptada para la expresión del dato.</t>
  </si>
  <si>
    <t>0.0  Cuando la cantidad es menor a la mitad de la unidad o fracción decimal adoptada para la expresión del dato.</t>
  </si>
  <si>
    <t>(1)   Se utilizó abono químico o inorgánico.</t>
  </si>
  <si>
    <t>Provincia, comarca indígena y tipo 
de finca</t>
  </si>
  <si>
    <t>Por-      centaje</t>
  </si>
  <si>
    <t>Cuadro 9.  SUPERFICIE SEMBRADA, ABONADA, SIN ABONAR, CANTIDAD DE ABONO UTILIZADO Y COSECHA DE LA SUPERFICIE ABONADA EN EL CULTIVO DE ARROZ EN LA REPÚBLICA, SEGÚN PROVINCIA, 
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</si>
  <si>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</si>
  <si>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</si>
  <si>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</si>
  <si>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</si>
  <si>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</si>
  <si>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</si>
  <si>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</si>
  <si>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</si>
  <si>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</si>
  <si>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</si>
  <si>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</si>
  <si>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</si>
  <si>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</si>
  <si>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</si>
  <si>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-</t>
  </si>
  <si>
    <t>Superficie sembrada (en hectáreas)</t>
  </si>
  <si>
    <t xml:space="preserve">Cantidad de abono utilizado (en quintales)                                </t>
  </si>
  <si>
    <t>Cosecha de la superficie abonada (en quintales en cáscara)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</si>
</sst>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_);\(#,##0.0\)"/>
    <numFmt numFmtId="166" formatCode="0.0_)"/>
    <numFmt numFmtId="167" formatCode="#,##0.0"/>
  </numFmts>
  <fonts count="5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6" xfId="0" applyFont="1" applyBorder="1" applyAlignment="1" applyProtection="1">
      <alignment horizontal="left" vertical="center"/>
    </xf>
    <xf numFmtId="3" fontId="1" fillId="0" borderId="4" xfId="1" applyNumberFormat="1" applyFont="1" applyBorder="1" applyAlignment="1">
      <alignment horizontal="right" vertical="center"/>
    </xf>
    <xf numFmtId="3" fontId="1" fillId="0" borderId="5" xfId="1" applyNumberFormat="1" applyFont="1" applyBorder="1" applyAlignment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3" fontId="1" fillId="0" borderId="4" xfId="1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167" fontId="1" fillId="0" borderId="4" xfId="0" applyNumberFormat="1" applyFont="1" applyFill="1" applyBorder="1" applyAlignment="1" applyProtection="1">
      <alignment horizontal="right" vertical="center"/>
      <protection locked="0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167" fontId="3" fillId="0" borderId="4" xfId="0" applyNumberFormat="1" applyFont="1" applyFill="1" applyBorder="1" applyAlignment="1" applyProtection="1">
      <alignment horizontal="right" vertical="center"/>
      <protection locked="0"/>
    </xf>
    <xf numFmtId="3" fontId="3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167" fontId="2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</xf>
    <xf numFmtId="167" fontId="4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167" fontId="4" fillId="0" borderId="4" xfId="0" applyNumberFormat="1" applyFont="1" applyFill="1" applyBorder="1" applyAlignment="1" applyProtection="1">
      <alignment horizontal="right" vertical="center"/>
    </xf>
    <xf numFmtId="167" fontId="2" fillId="0" borderId="4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165" fontId="4" fillId="2" borderId="12" xfId="0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</xf>
    <xf numFmtId="3" fontId="1" fillId="0" borderId="8" xfId="0" applyNumberFormat="1" applyFont="1" applyFill="1" applyBorder="1" applyAlignment="1" applyProtection="1">
      <alignment horizontal="right" vertical="center"/>
    </xf>
    <xf numFmtId="3" fontId="1" fillId="0" borderId="8" xfId="1" applyNumberFormat="1" applyFont="1" applyBorder="1" applyAlignment="1">
      <alignment horizontal="right" vertical="center"/>
    </xf>
    <xf numFmtId="167" fontId="2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8" xfId="0" applyNumberFormat="1" applyFont="1" applyBorder="1" applyAlignment="1">
      <alignment horizontal="right" vertical="center"/>
    </xf>
    <xf numFmtId="167" fontId="1" fillId="0" borderId="8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Border="1" applyAlignment="1">
      <alignment horizontal="right" vertical="center"/>
    </xf>
    <xf numFmtId="0" fontId="2" fillId="0" borderId="0" xfId="0" applyFont="1" applyFill="1" applyAlignment="1" applyProtection="1"/>
    <xf numFmtId="165" fontId="2" fillId="0" borderId="0" xfId="0" applyNumberFormat="1" applyFont="1" applyFill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0" fontId="1" fillId="0" borderId="0" xfId="0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vertical="center"/>
    </xf>
    <xf numFmtId="37" fontId="1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Continuous" vertical="top" wrapText="1"/>
    </xf>
    <xf numFmtId="0" fontId="4" fillId="2" borderId="9" xfId="0" applyFont="1" applyFill="1" applyBorder="1" applyAlignment="1" applyProtection="1">
      <alignment horizontal="centerContinuous" vertical="center" wrapText="1"/>
    </xf>
    <xf numFmtId="0" fontId="4" fillId="2" borderId="10" xfId="0" applyFont="1" applyFill="1" applyBorder="1" applyAlignment="1" applyProtection="1">
      <alignment horizontal="centerContinuous" vertical="center" wrapText="1"/>
    </xf>
    <xf numFmtId="0" fontId="4" fillId="2" borderId="13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K45"/>
  <sheetViews>
    <sheetView showGridLines="0" tabSelected="1" zoomScaleNormal="100" workbookViewId="0">
      <selection activeCell="B4" sqref="B4:B5"/>
    </sheetView>
  </sheetViews>
  <sheetFormatPr baseColWidth="10" defaultColWidth="9.77734375" defaultRowHeight="15" customHeight="1" x14ac:dyDescent="0.2"/>
  <cols>
    <col min="1" max="1" width="18.44140625" style="6" customWidth="1"/>
    <col min="2" max="2" width="8.44140625" style="6" customWidth="1"/>
    <col min="3" max="3" width="8.6640625" style="6" customWidth="1"/>
    <col min="4" max="4" width="7" style="6" customWidth="1"/>
    <col min="5" max="5" width="8.5546875" style="6" customWidth="1"/>
    <col min="6" max="6" width="7.77734375" style="6" customWidth="1"/>
    <col min="7" max="7" width="8.44140625" style="6" customWidth="1"/>
    <col min="8" max="8" width="8.5546875" style="6" customWidth="1"/>
    <col min="9" max="9" width="11.44140625" style="5" customWidth="1"/>
    <col min="10" max="16384" width="9.77734375" style="6"/>
  </cols>
  <sheetData>
    <row r="1" spans="1:11" ht="60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</row>
    <row r="2" spans="1:11" ht="26.1" customHeight="1" x14ac:dyDescent="0.2">
      <c r="A2" s="53" t="s">
        <v>11</v>
      </c>
      <c r="B2" s="47" t="s">
        <v>5</v>
      </c>
      <c r="C2" s="48"/>
      <c r="D2" s="48"/>
      <c r="E2" s="48"/>
      <c r="F2" s="48"/>
      <c r="G2" s="48"/>
      <c r="H2" s="48"/>
      <c r="I2" s="48"/>
    </row>
    <row r="3" spans="1:11" ht="26.1" customHeight="1" x14ac:dyDescent="0.2">
      <c r="A3" s="56"/>
      <c r="B3" s="48" t="s">
        <v>29</v>
      </c>
      <c r="C3" s="48"/>
      <c r="D3" s="48"/>
      <c r="E3" s="48"/>
      <c r="F3" s="48"/>
      <c r="G3" s="52" t="s">
        <v>30</v>
      </c>
      <c r="H3" s="53"/>
      <c r="I3" s="52" t="s">
        <v>31</v>
      </c>
    </row>
    <row r="4" spans="1:11" ht="26.1" customHeight="1" x14ac:dyDescent="0.2">
      <c r="A4" s="56"/>
      <c r="B4" s="50" t="s">
        <v>0</v>
      </c>
      <c r="C4" s="48" t="s">
        <v>2</v>
      </c>
      <c r="D4" s="49"/>
      <c r="E4" s="48" t="s">
        <v>6</v>
      </c>
      <c r="F4" s="48"/>
      <c r="G4" s="54"/>
      <c r="H4" s="55"/>
      <c r="I4" s="57"/>
    </row>
    <row r="5" spans="1:11" ht="45" customHeight="1" x14ac:dyDescent="0.2">
      <c r="A5" s="55"/>
      <c r="B5" s="51"/>
      <c r="C5" s="27" t="s">
        <v>1</v>
      </c>
      <c r="D5" s="27" t="s">
        <v>3</v>
      </c>
      <c r="E5" s="27" t="s">
        <v>1</v>
      </c>
      <c r="F5" s="27" t="s">
        <v>12</v>
      </c>
      <c r="G5" s="28" t="s">
        <v>0</v>
      </c>
      <c r="H5" s="28" t="s">
        <v>4</v>
      </c>
      <c r="I5" s="54"/>
      <c r="J5" s="7"/>
    </row>
    <row r="6" spans="1:11" s="4" customFormat="1" ht="19.149999999999999" customHeight="1" x14ac:dyDescent="0.2">
      <c r="A6" s="45" t="s">
        <v>27</v>
      </c>
      <c r="B6" s="14">
        <f t="shared" ref="B6:C8" si="0">B9+B12+B15+B18+B21+B24+B27+B30+B33+B36+B39</f>
        <v>95890</v>
      </c>
      <c r="C6" s="14">
        <f t="shared" si="0"/>
        <v>76090</v>
      </c>
      <c r="D6" s="15">
        <f>(C6/B6)*100</f>
        <v>79.351340077171756</v>
      </c>
      <c r="E6" s="14">
        <f>E9+E12+E15+E18+E21+E24+E27+E30+E33+E36+E39</f>
        <v>19800</v>
      </c>
      <c r="F6" s="15">
        <f>(E6/B6)*100</f>
        <v>20.648659922828241</v>
      </c>
      <c r="G6" s="14">
        <f>G9+G12+G15+G18+G21+G24+G27+G30+G33+G36+G39</f>
        <v>824920</v>
      </c>
      <c r="H6" s="15">
        <f t="shared" ref="H6:H14" si="1">G6/C6</f>
        <v>10.841372059403339</v>
      </c>
      <c r="I6" s="16">
        <f>I9+I12+I15+I18+I21+I24+I27+I30+I33+I36+I39</f>
        <v>7038100</v>
      </c>
      <c r="J6" s="42"/>
      <c r="K6" s="43"/>
    </row>
    <row r="7" spans="1:11" s="4" customFormat="1" ht="19.149999999999999" customHeight="1" x14ac:dyDescent="0.2">
      <c r="A7" s="1" t="s">
        <v>14</v>
      </c>
      <c r="B7" s="17">
        <f>B10+B13+B16+B19+B22+B25+B28+B31+B34+B37+B40</f>
        <v>27660</v>
      </c>
      <c r="C7" s="17">
        <f t="shared" si="0"/>
        <v>9450</v>
      </c>
      <c r="D7" s="18">
        <f t="shared" ref="D7:D8" si="2">(C7/B7)*100</f>
        <v>34.164859002169194</v>
      </c>
      <c r="E7" s="17">
        <f>E10+E13+E16+E19+E22+E25+E28+E31+E34+E37+E40</f>
        <v>18210</v>
      </c>
      <c r="F7" s="18">
        <f t="shared" ref="F7:F41" si="3">(E7/B7)*100</f>
        <v>65.835140997830806</v>
      </c>
      <c r="G7" s="17">
        <f>G10+G13+G16+G19+G22+G25+G28+G31+G34+G37+G40</f>
        <v>69370</v>
      </c>
      <c r="H7" s="13">
        <f t="shared" si="1"/>
        <v>7.340740740740741</v>
      </c>
      <c r="I7" s="19">
        <f>I10+I13+I16+I19+I22+I25+I28+I31+I34+I37+I40</f>
        <v>618500</v>
      </c>
      <c r="J7" s="42"/>
    </row>
    <row r="8" spans="1:11" s="4" customFormat="1" ht="19.149999999999999" customHeight="1" x14ac:dyDescent="0.2">
      <c r="A8" s="1" t="s">
        <v>15</v>
      </c>
      <c r="B8" s="17">
        <f t="shared" si="0"/>
        <v>68230</v>
      </c>
      <c r="C8" s="17">
        <f t="shared" si="0"/>
        <v>66640</v>
      </c>
      <c r="D8" s="18">
        <f t="shared" si="2"/>
        <v>97.669646782940049</v>
      </c>
      <c r="E8" s="17">
        <f>E11+E14+E17+E20+E23+E26+E29+E32+E35+E38+E41</f>
        <v>1590</v>
      </c>
      <c r="F8" s="18">
        <f t="shared" si="3"/>
        <v>2.3303532170599444</v>
      </c>
      <c r="G8" s="17">
        <f>G11+G14+G17+G20+G23+G26+G29+G32+G35+G38+G41</f>
        <v>755550</v>
      </c>
      <c r="H8" s="13">
        <f t="shared" si="1"/>
        <v>11.337785114045618</v>
      </c>
      <c r="I8" s="19">
        <f>I11+I14+I17+I20+I23+I26+I29+I32+I35+I38+I41</f>
        <v>6419600</v>
      </c>
      <c r="J8" s="42"/>
    </row>
    <row r="9" spans="1:11" s="4" customFormat="1" ht="19.149999999999999" customHeight="1" x14ac:dyDescent="0.2">
      <c r="A9" s="44" t="s">
        <v>16</v>
      </c>
      <c r="B9" s="11">
        <f>B10+B11</f>
        <v>440</v>
      </c>
      <c r="C9" s="11" t="s">
        <v>28</v>
      </c>
      <c r="D9" s="21" t="s">
        <v>28</v>
      </c>
      <c r="E9" s="11">
        <f>E10+E11</f>
        <v>440</v>
      </c>
      <c r="F9" s="21">
        <f t="shared" si="3"/>
        <v>100</v>
      </c>
      <c r="G9" s="11" t="s">
        <v>28</v>
      </c>
      <c r="H9" s="15" t="s">
        <v>28</v>
      </c>
      <c r="I9" s="12" t="s">
        <v>28</v>
      </c>
      <c r="J9" s="42"/>
      <c r="K9" s="43"/>
    </row>
    <row r="10" spans="1:11" s="4" customFormat="1" ht="19.149999999999999" customHeight="1" x14ac:dyDescent="0.2">
      <c r="A10" s="1" t="s">
        <v>14</v>
      </c>
      <c r="B10" s="20">
        <f>C10+E10</f>
        <v>400</v>
      </c>
      <c r="C10" s="2" t="s">
        <v>28</v>
      </c>
      <c r="D10" s="18" t="s">
        <v>28</v>
      </c>
      <c r="E10" s="2">
        <v>400</v>
      </c>
      <c r="F10" s="18">
        <f t="shared" si="3"/>
        <v>100</v>
      </c>
      <c r="G10" s="2" t="s">
        <v>28</v>
      </c>
      <c r="H10" s="13" t="s">
        <v>28</v>
      </c>
      <c r="I10" s="3" t="s">
        <v>28</v>
      </c>
      <c r="J10" s="42"/>
    </row>
    <row r="11" spans="1:11" s="4" customFormat="1" ht="19.149999999999999" customHeight="1" x14ac:dyDescent="0.2">
      <c r="A11" s="1" t="s">
        <v>15</v>
      </c>
      <c r="B11" s="20">
        <f>C11+E11</f>
        <v>40</v>
      </c>
      <c r="C11" s="2" t="s">
        <v>28</v>
      </c>
      <c r="D11" s="18" t="s">
        <v>28</v>
      </c>
      <c r="E11" s="2">
        <v>40</v>
      </c>
      <c r="F11" s="18">
        <f t="shared" si="3"/>
        <v>100</v>
      </c>
      <c r="G11" s="2" t="s">
        <v>28</v>
      </c>
      <c r="H11" s="13" t="s">
        <v>28</v>
      </c>
      <c r="I11" s="3" t="s">
        <v>28</v>
      </c>
      <c r="J11" s="42"/>
    </row>
    <row r="12" spans="1:11" s="4" customFormat="1" ht="19.149999999999999" customHeight="1" x14ac:dyDescent="0.2">
      <c r="A12" s="44" t="s">
        <v>17</v>
      </c>
      <c r="B12" s="11">
        <f>B13+B14</f>
        <v>15110</v>
      </c>
      <c r="C12" s="11">
        <f>C13+C14</f>
        <v>11320</v>
      </c>
      <c r="D12" s="21">
        <f t="shared" ref="D12:D14" si="4">(C12/B12)*100</f>
        <v>74.91727332892124</v>
      </c>
      <c r="E12" s="11">
        <f>E13+E14</f>
        <v>3790</v>
      </c>
      <c r="F12" s="21">
        <f t="shared" si="3"/>
        <v>25.082726671078753</v>
      </c>
      <c r="G12" s="11">
        <f>G13+G14</f>
        <v>98170</v>
      </c>
      <c r="H12" s="15">
        <f t="shared" si="1"/>
        <v>8.6722614840989394</v>
      </c>
      <c r="I12" s="12">
        <f>I13+I14</f>
        <v>1089200</v>
      </c>
      <c r="J12" s="42"/>
      <c r="K12" s="43"/>
    </row>
    <row r="13" spans="1:11" s="4" customFormat="1" ht="19.149999999999999" customHeight="1" x14ac:dyDescent="0.2">
      <c r="A13" s="1" t="s">
        <v>14</v>
      </c>
      <c r="B13" s="20">
        <f>C13+E13</f>
        <v>5130</v>
      </c>
      <c r="C13" s="2">
        <v>1430</v>
      </c>
      <c r="D13" s="18">
        <f t="shared" si="4"/>
        <v>27.875243664717349</v>
      </c>
      <c r="E13" s="2">
        <v>3700</v>
      </c>
      <c r="F13" s="18">
        <f t="shared" si="3"/>
        <v>72.12475633528264</v>
      </c>
      <c r="G13" s="2">
        <v>5410</v>
      </c>
      <c r="H13" s="13">
        <f t="shared" si="1"/>
        <v>3.7832167832167833</v>
      </c>
      <c r="I13" s="3">
        <v>61000</v>
      </c>
      <c r="J13" s="42"/>
    </row>
    <row r="14" spans="1:11" s="4" customFormat="1" ht="19.149999999999999" customHeight="1" x14ac:dyDescent="0.2">
      <c r="A14" s="1" t="s">
        <v>15</v>
      </c>
      <c r="B14" s="20">
        <f>C14+E14</f>
        <v>9980</v>
      </c>
      <c r="C14" s="2">
        <v>9890</v>
      </c>
      <c r="D14" s="18">
        <f t="shared" si="4"/>
        <v>99.098196392785582</v>
      </c>
      <c r="E14" s="2">
        <v>90</v>
      </c>
      <c r="F14" s="18">
        <f t="shared" si="3"/>
        <v>0.90180360721442887</v>
      </c>
      <c r="G14" s="22">
        <v>92760</v>
      </c>
      <c r="H14" s="13">
        <f t="shared" si="1"/>
        <v>9.3791708796764404</v>
      </c>
      <c r="I14" s="23">
        <v>1028200</v>
      </c>
      <c r="J14" s="42"/>
    </row>
    <row r="15" spans="1:11" s="4" customFormat="1" ht="19.149999999999999" customHeight="1" x14ac:dyDescent="0.2">
      <c r="A15" s="44" t="s">
        <v>18</v>
      </c>
      <c r="B15" s="11">
        <f>B16+B17</f>
        <v>820</v>
      </c>
      <c r="C15" s="11" t="s">
        <v>28</v>
      </c>
      <c r="D15" s="21" t="s">
        <v>28</v>
      </c>
      <c r="E15" s="11">
        <f>E16+E17</f>
        <v>820</v>
      </c>
      <c r="F15" s="21">
        <f t="shared" si="3"/>
        <v>100</v>
      </c>
      <c r="G15" s="11" t="s">
        <v>28</v>
      </c>
      <c r="H15" s="24" t="s">
        <v>28</v>
      </c>
      <c r="I15" s="12" t="s">
        <v>28</v>
      </c>
      <c r="J15" s="42"/>
      <c r="K15" s="43"/>
    </row>
    <row r="16" spans="1:11" s="4" customFormat="1" ht="19.149999999999999" customHeight="1" x14ac:dyDescent="0.2">
      <c r="A16" s="1" t="s">
        <v>14</v>
      </c>
      <c r="B16" s="20">
        <f>C16+E16</f>
        <v>610</v>
      </c>
      <c r="C16" s="11" t="s">
        <v>28</v>
      </c>
      <c r="D16" s="18" t="s">
        <v>28</v>
      </c>
      <c r="E16" s="2">
        <v>610</v>
      </c>
      <c r="F16" s="18">
        <f t="shared" si="3"/>
        <v>100</v>
      </c>
      <c r="G16" s="11" t="s">
        <v>28</v>
      </c>
      <c r="H16" s="25" t="s">
        <v>28</v>
      </c>
      <c r="I16" s="12" t="s">
        <v>28</v>
      </c>
      <c r="J16" s="42"/>
      <c r="K16" s="43"/>
    </row>
    <row r="17" spans="1:11" s="4" customFormat="1" ht="19.149999999999999" customHeight="1" x14ac:dyDescent="0.2">
      <c r="A17" s="1" t="s">
        <v>15</v>
      </c>
      <c r="B17" s="20">
        <f>C17+E17</f>
        <v>210</v>
      </c>
      <c r="C17" s="2" t="s">
        <v>28</v>
      </c>
      <c r="D17" s="18" t="s">
        <v>28</v>
      </c>
      <c r="E17" s="2">
        <v>210</v>
      </c>
      <c r="F17" s="18">
        <f t="shared" si="3"/>
        <v>100</v>
      </c>
      <c r="G17" s="22" t="s">
        <v>28</v>
      </c>
      <c r="H17" s="25" t="s">
        <v>28</v>
      </c>
      <c r="I17" s="23" t="s">
        <v>28</v>
      </c>
      <c r="J17" s="42"/>
    </row>
    <row r="18" spans="1:11" s="4" customFormat="1" ht="19.149999999999999" customHeight="1" x14ac:dyDescent="0.2">
      <c r="A18" s="44" t="s">
        <v>19</v>
      </c>
      <c r="B18" s="11">
        <f>B19+B20</f>
        <v>21650</v>
      </c>
      <c r="C18" s="11">
        <f>C19+C20</f>
        <v>20020</v>
      </c>
      <c r="D18" s="21">
        <f t="shared" ref="D18:D41" si="5">(C18/B18)*100</f>
        <v>92.471131639722856</v>
      </c>
      <c r="E18" s="11">
        <f>E19+E20</f>
        <v>1630</v>
      </c>
      <c r="F18" s="21">
        <f t="shared" si="3"/>
        <v>7.5288683602771354</v>
      </c>
      <c r="G18" s="11">
        <f>G19+G20</f>
        <v>254120</v>
      </c>
      <c r="H18" s="15">
        <f t="shared" ref="H18:H40" si="6">G18/C18</f>
        <v>12.693306693306694</v>
      </c>
      <c r="I18" s="12">
        <f>I19+I20</f>
        <v>2066500</v>
      </c>
      <c r="J18" s="42"/>
      <c r="K18" s="43"/>
    </row>
    <row r="19" spans="1:11" s="4" customFormat="1" ht="19.149999999999999" customHeight="1" x14ac:dyDescent="0.2">
      <c r="A19" s="1" t="s">
        <v>14</v>
      </c>
      <c r="B19" s="20">
        <f>C19+E19</f>
        <v>5130</v>
      </c>
      <c r="C19" s="2">
        <v>4020</v>
      </c>
      <c r="D19" s="18">
        <f t="shared" si="5"/>
        <v>78.362573099415201</v>
      </c>
      <c r="E19" s="2">
        <v>1110</v>
      </c>
      <c r="F19" s="18">
        <f t="shared" si="3"/>
        <v>21.637426900584796</v>
      </c>
      <c r="G19" s="2">
        <v>47500</v>
      </c>
      <c r="H19" s="13">
        <f t="shared" si="6"/>
        <v>11.815920398009951</v>
      </c>
      <c r="I19" s="3">
        <v>407100</v>
      </c>
      <c r="J19" s="42"/>
      <c r="K19" s="43"/>
    </row>
    <row r="20" spans="1:11" s="4" customFormat="1" ht="19.149999999999999" customHeight="1" x14ac:dyDescent="0.2">
      <c r="A20" s="1" t="s">
        <v>15</v>
      </c>
      <c r="B20" s="20">
        <f>C20+E20</f>
        <v>16520</v>
      </c>
      <c r="C20" s="2">
        <v>16000</v>
      </c>
      <c r="D20" s="18">
        <f t="shared" si="5"/>
        <v>96.852300242130752</v>
      </c>
      <c r="E20" s="2">
        <v>520</v>
      </c>
      <c r="F20" s="18">
        <f t="shared" si="3"/>
        <v>3.1476997578692498</v>
      </c>
      <c r="G20" s="22">
        <v>206620</v>
      </c>
      <c r="H20" s="13">
        <f t="shared" si="6"/>
        <v>12.91375</v>
      </c>
      <c r="I20" s="23">
        <v>1659400</v>
      </c>
      <c r="J20" s="42"/>
      <c r="K20" s="43"/>
    </row>
    <row r="21" spans="1:11" s="4" customFormat="1" ht="19.149999999999999" customHeight="1" x14ac:dyDescent="0.2">
      <c r="A21" s="44" t="s">
        <v>20</v>
      </c>
      <c r="B21" s="11">
        <f>B22+B23</f>
        <v>7660</v>
      </c>
      <c r="C21" s="11">
        <f>C22+C23</f>
        <v>5070</v>
      </c>
      <c r="D21" s="21">
        <f t="shared" si="5"/>
        <v>66.187989556135776</v>
      </c>
      <c r="E21" s="11">
        <f>E22+E23</f>
        <v>2590</v>
      </c>
      <c r="F21" s="21">
        <f t="shared" si="3"/>
        <v>33.812010443864231</v>
      </c>
      <c r="G21" s="11">
        <f>G22+G23</f>
        <v>41570</v>
      </c>
      <c r="H21" s="15">
        <f t="shared" si="6"/>
        <v>8.1992110453648923</v>
      </c>
      <c r="I21" s="12">
        <f>I22+I23</f>
        <v>459100</v>
      </c>
      <c r="J21" s="42"/>
      <c r="K21" s="43"/>
    </row>
    <row r="22" spans="1:11" s="4" customFormat="1" ht="19.149999999999999" customHeight="1" x14ac:dyDescent="0.2">
      <c r="A22" s="1" t="s">
        <v>14</v>
      </c>
      <c r="B22" s="20">
        <f>C22+E22</f>
        <v>2650</v>
      </c>
      <c r="C22" s="2">
        <v>250</v>
      </c>
      <c r="D22" s="18">
        <f t="shared" si="5"/>
        <v>9.433962264150944</v>
      </c>
      <c r="E22" s="10">
        <v>2400</v>
      </c>
      <c r="F22" s="18">
        <f t="shared" si="3"/>
        <v>90.566037735849065</v>
      </c>
      <c r="G22" s="10">
        <v>830</v>
      </c>
      <c r="H22" s="13">
        <f t="shared" si="6"/>
        <v>3.32</v>
      </c>
      <c r="I22" s="3">
        <v>6700</v>
      </c>
      <c r="J22" s="42"/>
      <c r="K22" s="43"/>
    </row>
    <row r="23" spans="1:11" s="4" customFormat="1" ht="19.149999999999999" customHeight="1" x14ac:dyDescent="0.2">
      <c r="A23" s="1" t="s">
        <v>15</v>
      </c>
      <c r="B23" s="20">
        <f>C23+E23</f>
        <v>5010</v>
      </c>
      <c r="C23" s="2">
        <v>4820</v>
      </c>
      <c r="D23" s="18">
        <f t="shared" si="5"/>
        <v>96.207584830339314</v>
      </c>
      <c r="E23" s="10">
        <v>190</v>
      </c>
      <c r="F23" s="18">
        <f t="shared" si="3"/>
        <v>3.7924151696606789</v>
      </c>
      <c r="G23" s="26">
        <v>40740</v>
      </c>
      <c r="H23" s="13">
        <f t="shared" si="6"/>
        <v>8.4522821576763487</v>
      </c>
      <c r="I23" s="23">
        <v>452400</v>
      </c>
      <c r="J23" s="42"/>
      <c r="K23" s="43"/>
    </row>
    <row r="24" spans="1:11" s="4" customFormat="1" ht="19.149999999999999" customHeight="1" x14ac:dyDescent="0.2">
      <c r="A24" s="44" t="s">
        <v>21</v>
      </c>
      <c r="B24" s="11">
        <f>B25+B26</f>
        <v>2890</v>
      </c>
      <c r="C24" s="11">
        <f>C25+C26</f>
        <v>2670</v>
      </c>
      <c r="D24" s="21">
        <f t="shared" si="5"/>
        <v>92.387543252595165</v>
      </c>
      <c r="E24" s="11">
        <f>E25+E26</f>
        <v>220</v>
      </c>
      <c r="F24" s="21">
        <f t="shared" si="3"/>
        <v>7.6124567474048446</v>
      </c>
      <c r="G24" s="11">
        <f>G25+G26</f>
        <v>22350</v>
      </c>
      <c r="H24" s="15">
        <f t="shared" si="6"/>
        <v>8.3707865168539328</v>
      </c>
      <c r="I24" s="12">
        <f>I25+I26</f>
        <v>227800</v>
      </c>
      <c r="J24" s="42"/>
    </row>
    <row r="25" spans="1:11" s="4" customFormat="1" ht="19.149999999999999" customHeight="1" x14ac:dyDescent="0.2">
      <c r="A25" s="1" t="s">
        <v>14</v>
      </c>
      <c r="B25" s="20">
        <f>C25+E25</f>
        <v>960</v>
      </c>
      <c r="C25" s="2">
        <v>750</v>
      </c>
      <c r="D25" s="18">
        <f t="shared" si="5"/>
        <v>78.125</v>
      </c>
      <c r="E25" s="2">
        <v>210</v>
      </c>
      <c r="F25" s="18">
        <f t="shared" si="3"/>
        <v>21.875</v>
      </c>
      <c r="G25" s="2">
        <v>3760</v>
      </c>
      <c r="H25" s="13">
        <f t="shared" si="6"/>
        <v>5.0133333333333336</v>
      </c>
      <c r="I25" s="3">
        <v>18500</v>
      </c>
      <c r="J25" s="42"/>
    </row>
    <row r="26" spans="1:11" s="4" customFormat="1" ht="19.149999999999999" customHeight="1" x14ac:dyDescent="0.2">
      <c r="A26" s="1" t="s">
        <v>15</v>
      </c>
      <c r="B26" s="20">
        <f>C26+E26</f>
        <v>1930</v>
      </c>
      <c r="C26" s="2">
        <v>1920</v>
      </c>
      <c r="D26" s="18">
        <f t="shared" si="5"/>
        <v>99.481865284974091</v>
      </c>
      <c r="E26" s="2">
        <v>10</v>
      </c>
      <c r="F26" s="18">
        <f t="shared" si="3"/>
        <v>0.5181347150259068</v>
      </c>
      <c r="G26" s="22">
        <v>18590</v>
      </c>
      <c r="H26" s="13">
        <f t="shared" si="6"/>
        <v>9.6822916666666661</v>
      </c>
      <c r="I26" s="23">
        <v>209300</v>
      </c>
      <c r="J26" s="42"/>
    </row>
    <row r="27" spans="1:11" s="4" customFormat="1" ht="19.149999999999999" customHeight="1" x14ac:dyDescent="0.2">
      <c r="A27" s="44" t="s">
        <v>22</v>
      </c>
      <c r="B27" s="11">
        <f>B28+B29</f>
        <v>12230</v>
      </c>
      <c r="C27" s="11">
        <f>C28+C29</f>
        <v>12170</v>
      </c>
      <c r="D27" s="21">
        <f t="shared" si="5"/>
        <v>99.509403107113656</v>
      </c>
      <c r="E27" s="11">
        <f>E28+E29</f>
        <v>60</v>
      </c>
      <c r="F27" s="21">
        <f t="shared" si="3"/>
        <v>0.49059689288634506</v>
      </c>
      <c r="G27" s="11">
        <f>G28+G29</f>
        <v>142510</v>
      </c>
      <c r="H27" s="15">
        <f t="shared" si="6"/>
        <v>11.709942481511915</v>
      </c>
      <c r="I27" s="12">
        <f>I28+I29</f>
        <v>1039100</v>
      </c>
      <c r="J27" s="42"/>
    </row>
    <row r="28" spans="1:11" s="4" customFormat="1" ht="19.149999999999999" customHeight="1" x14ac:dyDescent="0.2">
      <c r="A28" s="1" t="s">
        <v>14</v>
      </c>
      <c r="B28" s="20">
        <f>C28+E28</f>
        <v>1310</v>
      </c>
      <c r="C28" s="2">
        <v>1260</v>
      </c>
      <c r="D28" s="18">
        <f t="shared" si="5"/>
        <v>96.18320610687023</v>
      </c>
      <c r="E28" s="2">
        <v>50</v>
      </c>
      <c r="F28" s="18">
        <f t="shared" si="3"/>
        <v>3.8167938931297711</v>
      </c>
      <c r="G28" s="2">
        <v>6050</v>
      </c>
      <c r="H28" s="13">
        <f t="shared" si="6"/>
        <v>4.8015873015873014</v>
      </c>
      <c r="I28" s="3">
        <v>34000</v>
      </c>
      <c r="J28" s="42"/>
    </row>
    <row r="29" spans="1:11" s="4" customFormat="1" ht="19.149999999999999" customHeight="1" x14ac:dyDescent="0.2">
      <c r="A29" s="1" t="s">
        <v>15</v>
      </c>
      <c r="B29" s="20">
        <f>C29+E29</f>
        <v>10920</v>
      </c>
      <c r="C29" s="2">
        <v>10910</v>
      </c>
      <c r="D29" s="18">
        <f t="shared" si="5"/>
        <v>99.908424908424905</v>
      </c>
      <c r="E29" s="2">
        <v>10</v>
      </c>
      <c r="F29" s="18">
        <f t="shared" si="3"/>
        <v>9.1575091575091569E-2</v>
      </c>
      <c r="G29" s="22">
        <v>136460</v>
      </c>
      <c r="H29" s="13">
        <f t="shared" si="6"/>
        <v>12.507791017415215</v>
      </c>
      <c r="I29" s="23">
        <v>1005100</v>
      </c>
      <c r="J29" s="42"/>
    </row>
    <row r="30" spans="1:11" s="4" customFormat="1" ht="19.149999999999999" customHeight="1" x14ac:dyDescent="0.2">
      <c r="A30" s="44" t="s">
        <v>23</v>
      </c>
      <c r="B30" s="11">
        <f>B31+B32</f>
        <v>14580</v>
      </c>
      <c r="C30" s="11">
        <f>C31+C32</f>
        <v>12430</v>
      </c>
      <c r="D30" s="21">
        <f t="shared" si="5"/>
        <v>85.253772290809323</v>
      </c>
      <c r="E30" s="11">
        <f>E31+E32</f>
        <v>2150</v>
      </c>
      <c r="F30" s="21">
        <f t="shared" si="3"/>
        <v>14.746227709190673</v>
      </c>
      <c r="G30" s="11">
        <f>G31+G32</f>
        <v>122350</v>
      </c>
      <c r="H30" s="15">
        <f t="shared" si="6"/>
        <v>9.8431214802896214</v>
      </c>
      <c r="I30" s="12">
        <f>I31+I32</f>
        <v>959800</v>
      </c>
      <c r="J30" s="42"/>
    </row>
    <row r="31" spans="1:11" s="4" customFormat="1" ht="19.149999999999999" customHeight="1" x14ac:dyDescent="0.2">
      <c r="A31" s="1" t="s">
        <v>14</v>
      </c>
      <c r="B31" s="20">
        <f>C31+E31</f>
        <v>2950</v>
      </c>
      <c r="C31" s="2">
        <v>1200</v>
      </c>
      <c r="D31" s="18">
        <f t="shared" si="5"/>
        <v>40.677966101694921</v>
      </c>
      <c r="E31" s="2">
        <v>1750</v>
      </c>
      <c r="F31" s="18">
        <f t="shared" si="3"/>
        <v>59.322033898305079</v>
      </c>
      <c r="G31" s="2">
        <v>4550</v>
      </c>
      <c r="H31" s="13">
        <f t="shared" si="6"/>
        <v>3.7916666666666665</v>
      </c>
      <c r="I31" s="3">
        <v>84400</v>
      </c>
      <c r="J31" s="42"/>
    </row>
    <row r="32" spans="1:11" s="4" customFormat="1" ht="19.149999999999999" customHeight="1" x14ac:dyDescent="0.2">
      <c r="A32" s="1" t="s">
        <v>15</v>
      </c>
      <c r="B32" s="20">
        <f>C32+E32</f>
        <v>11630</v>
      </c>
      <c r="C32" s="2">
        <v>11230</v>
      </c>
      <c r="D32" s="18">
        <f t="shared" si="5"/>
        <v>96.560619088564053</v>
      </c>
      <c r="E32" s="2">
        <v>400</v>
      </c>
      <c r="F32" s="18">
        <f t="shared" si="3"/>
        <v>3.4393809114359417</v>
      </c>
      <c r="G32" s="22">
        <v>117800</v>
      </c>
      <c r="H32" s="13">
        <f t="shared" si="6"/>
        <v>10.489759572573464</v>
      </c>
      <c r="I32" s="23">
        <v>875400</v>
      </c>
      <c r="J32" s="42"/>
    </row>
    <row r="33" spans="1:10" s="4" customFormat="1" ht="19.149999999999999" customHeight="1" x14ac:dyDescent="0.2">
      <c r="A33" s="44" t="s">
        <v>24</v>
      </c>
      <c r="B33" s="11">
        <f>B34+B35</f>
        <v>1030</v>
      </c>
      <c r="C33" s="11">
        <f>C34+C35</f>
        <v>130</v>
      </c>
      <c r="D33" s="21">
        <f t="shared" si="5"/>
        <v>12.621359223300971</v>
      </c>
      <c r="E33" s="11">
        <f>E34+E35</f>
        <v>900</v>
      </c>
      <c r="F33" s="21">
        <f t="shared" si="3"/>
        <v>87.378640776699029</v>
      </c>
      <c r="G33" s="11">
        <f>G34+G35</f>
        <v>1460</v>
      </c>
      <c r="H33" s="15">
        <f t="shared" si="6"/>
        <v>11.23076923076923</v>
      </c>
      <c r="I33" s="12">
        <f>I34+I35</f>
        <v>8400</v>
      </c>
      <c r="J33" s="42"/>
    </row>
    <row r="34" spans="1:10" s="4" customFormat="1" ht="19.149999999999999" customHeight="1" x14ac:dyDescent="0.2">
      <c r="A34" s="1" t="s">
        <v>14</v>
      </c>
      <c r="B34" s="20">
        <f>C34+E34</f>
        <v>930</v>
      </c>
      <c r="C34" s="2">
        <v>30</v>
      </c>
      <c r="D34" s="18">
        <f t="shared" si="5"/>
        <v>3.225806451612903</v>
      </c>
      <c r="E34" s="2">
        <v>900</v>
      </c>
      <c r="F34" s="18">
        <f t="shared" si="3"/>
        <v>96.774193548387103</v>
      </c>
      <c r="G34" s="2">
        <v>30</v>
      </c>
      <c r="H34" s="13">
        <f t="shared" si="6"/>
        <v>1</v>
      </c>
      <c r="I34" s="3">
        <v>400</v>
      </c>
      <c r="J34" s="42"/>
    </row>
    <row r="35" spans="1:10" s="4" customFormat="1" ht="19.149999999999999" customHeight="1" x14ac:dyDescent="0.2">
      <c r="A35" s="1" t="s">
        <v>15</v>
      </c>
      <c r="B35" s="20">
        <f>C35+E35</f>
        <v>100</v>
      </c>
      <c r="C35" s="2">
        <v>100</v>
      </c>
      <c r="D35" s="18">
        <f t="shared" si="5"/>
        <v>100</v>
      </c>
      <c r="E35" s="2">
        <v>0</v>
      </c>
      <c r="F35" s="18">
        <f t="shared" si="3"/>
        <v>0</v>
      </c>
      <c r="G35" s="22">
        <v>1430</v>
      </c>
      <c r="H35" s="13">
        <f t="shared" si="6"/>
        <v>14.3</v>
      </c>
      <c r="I35" s="23">
        <v>8000</v>
      </c>
      <c r="J35" s="42"/>
    </row>
    <row r="36" spans="1:10" s="4" customFormat="1" ht="19.149999999999999" customHeight="1" x14ac:dyDescent="0.2">
      <c r="A36" s="44" t="s">
        <v>25</v>
      </c>
      <c r="B36" s="11">
        <f>B37+B38</f>
        <v>15630</v>
      </c>
      <c r="C36" s="11">
        <f>C37+C38</f>
        <v>12240</v>
      </c>
      <c r="D36" s="21">
        <f t="shared" si="5"/>
        <v>78.310940499040299</v>
      </c>
      <c r="E36" s="11">
        <f>E37+E38</f>
        <v>3390</v>
      </c>
      <c r="F36" s="21">
        <f t="shared" si="3"/>
        <v>21.689059500959694</v>
      </c>
      <c r="G36" s="11">
        <f>G37+G38</f>
        <v>142380</v>
      </c>
      <c r="H36" s="15">
        <f t="shared" si="6"/>
        <v>11.632352941176471</v>
      </c>
      <c r="I36" s="12">
        <f>I37+I38</f>
        <v>1188000</v>
      </c>
      <c r="J36" s="42"/>
    </row>
    <row r="37" spans="1:10" s="4" customFormat="1" ht="19.149999999999999" customHeight="1" x14ac:dyDescent="0.2">
      <c r="A37" s="1" t="s">
        <v>14</v>
      </c>
      <c r="B37" s="20">
        <f>C37+E37</f>
        <v>3760</v>
      </c>
      <c r="C37" s="2">
        <v>470</v>
      </c>
      <c r="D37" s="18">
        <f t="shared" si="5"/>
        <v>12.5</v>
      </c>
      <c r="E37" s="2">
        <v>3290</v>
      </c>
      <c r="F37" s="18">
        <f t="shared" si="3"/>
        <v>87.5</v>
      </c>
      <c r="G37" s="2">
        <v>1230</v>
      </c>
      <c r="H37" s="13">
        <f t="shared" si="6"/>
        <v>2.6170212765957448</v>
      </c>
      <c r="I37" s="3">
        <v>6200</v>
      </c>
      <c r="J37" s="42"/>
    </row>
    <row r="38" spans="1:10" s="4" customFormat="1" ht="19.149999999999999" customHeight="1" x14ac:dyDescent="0.2">
      <c r="A38" s="1" t="s">
        <v>15</v>
      </c>
      <c r="B38" s="20">
        <f>C38+E38</f>
        <v>11870</v>
      </c>
      <c r="C38" s="2">
        <v>11770</v>
      </c>
      <c r="D38" s="18">
        <f t="shared" si="5"/>
        <v>99.157540016849197</v>
      </c>
      <c r="E38" s="2">
        <v>100</v>
      </c>
      <c r="F38" s="18">
        <f t="shared" si="3"/>
        <v>0.84245998315080028</v>
      </c>
      <c r="G38" s="22">
        <v>141150</v>
      </c>
      <c r="H38" s="13">
        <f t="shared" si="6"/>
        <v>11.992353440951572</v>
      </c>
      <c r="I38" s="23">
        <v>1181800</v>
      </c>
      <c r="J38" s="42"/>
    </row>
    <row r="39" spans="1:10" s="4" customFormat="1" ht="19.149999999999999" customHeight="1" x14ac:dyDescent="0.2">
      <c r="A39" s="44" t="s">
        <v>26</v>
      </c>
      <c r="B39" s="11">
        <f>B40+B41</f>
        <v>3850</v>
      </c>
      <c r="C39" s="11">
        <f>C40+C41</f>
        <v>40</v>
      </c>
      <c r="D39" s="21">
        <f t="shared" si="5"/>
        <v>1.0389610389610389</v>
      </c>
      <c r="E39" s="11">
        <f>E40+E41</f>
        <v>3810</v>
      </c>
      <c r="F39" s="21">
        <f t="shared" si="3"/>
        <v>98.961038961038966</v>
      </c>
      <c r="G39" s="11">
        <f>G40+G41</f>
        <v>10</v>
      </c>
      <c r="H39" s="15">
        <f t="shared" si="6"/>
        <v>0.25</v>
      </c>
      <c r="I39" s="12">
        <f>I40+I41</f>
        <v>200</v>
      </c>
      <c r="J39" s="42"/>
    </row>
    <row r="40" spans="1:10" s="4" customFormat="1" ht="19.149999999999999" customHeight="1" x14ac:dyDescent="0.2">
      <c r="A40" s="1" t="s">
        <v>14</v>
      </c>
      <c r="B40" s="20">
        <f>C40+E40</f>
        <v>3830</v>
      </c>
      <c r="C40" s="2">
        <v>40</v>
      </c>
      <c r="D40" s="18">
        <f t="shared" si="5"/>
        <v>1.0443864229765014</v>
      </c>
      <c r="E40" s="2">
        <v>3790</v>
      </c>
      <c r="F40" s="18">
        <f t="shared" si="3"/>
        <v>98.955613577023499</v>
      </c>
      <c r="G40" s="2">
        <v>10</v>
      </c>
      <c r="H40" s="13">
        <f t="shared" si="6"/>
        <v>0.25</v>
      </c>
      <c r="I40" s="3">
        <v>200</v>
      </c>
      <c r="J40" s="42"/>
    </row>
    <row r="41" spans="1:10" s="4" customFormat="1" ht="19.149999999999999" customHeight="1" x14ac:dyDescent="0.2">
      <c r="A41" s="29" t="s">
        <v>15</v>
      </c>
      <c r="B41" s="30">
        <f>C41+E41</f>
        <v>20</v>
      </c>
      <c r="C41" s="31">
        <v>0</v>
      </c>
      <c r="D41" s="32">
        <f t="shared" si="5"/>
        <v>0</v>
      </c>
      <c r="E41" s="31">
        <v>20</v>
      </c>
      <c r="F41" s="32">
        <f t="shared" si="3"/>
        <v>100</v>
      </c>
      <c r="G41" s="33">
        <v>0</v>
      </c>
      <c r="H41" s="34">
        <v>0</v>
      </c>
      <c r="I41" s="35">
        <v>0</v>
      </c>
      <c r="J41" s="42"/>
    </row>
    <row r="42" spans="1:10" s="9" customFormat="1" ht="15" customHeight="1" x14ac:dyDescent="0.2">
      <c r="A42" s="9" t="s">
        <v>7</v>
      </c>
      <c r="B42" s="36"/>
      <c r="C42" s="36"/>
      <c r="D42" s="36"/>
      <c r="E42" s="36"/>
      <c r="F42" s="36"/>
      <c r="G42" s="36"/>
      <c r="H42" s="37"/>
      <c r="I42" s="38"/>
    </row>
    <row r="43" spans="1:10" s="9" customFormat="1" ht="15" customHeight="1" x14ac:dyDescent="0.2">
      <c r="A43" s="36" t="s">
        <v>10</v>
      </c>
      <c r="B43" s="36"/>
      <c r="C43" s="36"/>
      <c r="D43" s="36"/>
      <c r="E43" s="39"/>
      <c r="F43" s="39"/>
      <c r="G43" s="36"/>
      <c r="H43" s="40"/>
      <c r="I43" s="38"/>
    </row>
    <row r="44" spans="1:10" s="9" customFormat="1" ht="15" customHeight="1" x14ac:dyDescent="0.2">
      <c r="A44" s="41" t="s">
        <v>8</v>
      </c>
      <c r="I44" s="8"/>
    </row>
    <row r="45" spans="1:10" s="9" customFormat="1" ht="15" customHeight="1" x14ac:dyDescent="0.2">
      <c r="A45" s="41" t="s">
        <v>9</v>
      </c>
      <c r="I45" s="8"/>
    </row>
  </sheetData>
  <sheetProtection selectLockedCells="1"/>
  <mergeCells count="4">
    <mergeCell ref="B4:B5"/>
    <mergeCell ref="G3:H4"/>
    <mergeCell ref="A2:A5"/>
    <mergeCell ref="I3:I5"/>
  </mergeCells>
  <phoneticPr fontId="0" type="noConversion"/>
  <printOptions horizontalCentered="1"/>
  <pageMargins left="0.78740157480314965" right="0.78740157480314965" top="0.98425196850393704" bottom="0.98425196850393704" header="0" footer="0"/>
  <pageSetup scale="79" orientation="portrait" horizontalDpi="200" verticalDpi="200" r:id="rId1"/>
  <headerFooter alignWithMargins="0"/>
  <ignoredErrors>
    <ignoredError sqref="B6:C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312-09</vt:lpstr>
      <vt:lpstr>'312-09'!Área_de_impresión</vt:lpstr>
      <vt:lpstr>'312-09'!Imprimir_área_IM</vt:lpstr>
      <vt:lpstr>'312-09'!Imprimir_títulos_IM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2019-11-08T15:17:30Z</cp:lastPrinted>
  <dcterms:created xsi:type="dcterms:W3CDTF">1998-04-01T17:00:06Z</dcterms:created>
  <dcterms:modified xsi:type="dcterms:W3CDTF">2019-12-27T15:13:27Z</dcterms:modified>
</cp:coreProperties>
</file>