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ARROZ 2019 (Corr.)\"/>
    </mc:Choice>
  </mc:AlternateContent>
  <bookViews>
    <workbookView xWindow="-15" yWindow="-15" windowWidth="9720" windowHeight="6225"/>
  </bookViews>
  <sheets>
    <sheet name="331-16" sheetId="6" r:id="rId1"/>
    <sheet name="Solicitud a c. exterior" sheetId="7" r:id="rId2"/>
  </sheets>
  <definedNames>
    <definedName name="_Regression_Int" localSheetId="0" hidden="1">1</definedName>
    <definedName name="_xlnm.Print_Area" localSheetId="1">'Solicitud a c. exterior'!$A$1:$AR$19</definedName>
    <definedName name="Imprimir_área_IM" localSheetId="0">'331-16'!$A$1:$E$45</definedName>
    <definedName name="_xlnm.Print_Titles" localSheetId="1">'Solicitud a c. exterior'!$A:$B,'Solicitud a c. exterior'!$1:$3</definedName>
  </definedNames>
  <calcPr calcId="152511"/>
</workbook>
</file>

<file path=xl/calcChain.xml><?xml version="1.0" encoding="utf-8"?>
<calcChain xmlns="http://schemas.openxmlformats.org/spreadsheetml/2006/main">
  <c r="AO19" i="7" l="1"/>
  <c r="AE19" i="7"/>
  <c r="AK19" i="7"/>
  <c r="AN19" i="7"/>
  <c r="AQ17" i="7" l="1"/>
  <c r="AQ16" i="7"/>
  <c r="AQ15" i="7"/>
  <c r="AQ11" i="7"/>
  <c r="AQ10" i="7"/>
  <c r="AQ6" i="7"/>
  <c r="AQ19" i="7" s="1"/>
  <c r="AQ5" i="7"/>
  <c r="AQ18" i="7" s="1"/>
  <c r="AQ4" i="7"/>
  <c r="AN17" i="7"/>
  <c r="AN16" i="7"/>
  <c r="AN15" i="7"/>
  <c r="AN11" i="7"/>
  <c r="AN10" i="7"/>
  <c r="AN6" i="7"/>
  <c r="AN5" i="7"/>
  <c r="AN18" i="7" s="1"/>
  <c r="AN4" i="7"/>
  <c r="AK4" i="7"/>
  <c r="AR19" i="7"/>
  <c r="AP19" i="7"/>
  <c r="AM19" i="7"/>
  <c r="AR18" i="7"/>
  <c r="AP18" i="7"/>
  <c r="AO18" i="7"/>
  <c r="AM18" i="7"/>
  <c r="AR17" i="7"/>
  <c r="AP17" i="7"/>
  <c r="AO17" i="7"/>
  <c r="AM17" i="7"/>
  <c r="AH16" i="7" l="1"/>
  <c r="AG17" i="7"/>
  <c r="AL19" i="7" l="1"/>
  <c r="AJ19" i="7"/>
  <c r="AL18" i="7"/>
  <c r="AJ18" i="7"/>
  <c r="AL17" i="7"/>
  <c r="AJ17" i="7"/>
  <c r="AK16" i="7"/>
  <c r="AK15" i="7"/>
  <c r="AK11" i="7"/>
  <c r="AK10" i="7"/>
  <c r="AK6" i="7"/>
  <c r="AK5" i="7"/>
  <c r="AK18" i="7" s="1"/>
  <c r="AK17" i="7"/>
  <c r="AI19" i="7"/>
  <c r="AG19" i="7"/>
  <c r="AI18" i="7"/>
  <c r="AG18" i="7"/>
  <c r="AI17" i="7"/>
  <c r="AH15" i="7"/>
  <c r="AH11" i="7"/>
  <c r="AH10" i="7"/>
  <c r="AH6" i="7"/>
  <c r="AH5" i="7"/>
  <c r="AH18" i="7" s="1"/>
  <c r="AH4" i="7"/>
  <c r="AH17" i="7" s="1"/>
  <c r="AH19" i="7" l="1"/>
  <c r="Y7" i="7"/>
  <c r="AE16" i="7"/>
  <c r="AE15" i="7"/>
  <c r="AE11" i="7"/>
  <c r="AE10" i="7"/>
  <c r="AE6" i="7"/>
  <c r="AB16" i="7"/>
  <c r="AB15" i="7"/>
  <c r="AB11" i="7"/>
  <c r="AB10" i="7"/>
  <c r="AB8" i="7"/>
  <c r="AB7" i="7"/>
  <c r="AB6" i="7"/>
  <c r="Y6" i="7"/>
  <c r="Y16" i="7"/>
  <c r="Y15" i="7"/>
  <c r="Y14" i="7"/>
  <c r="Y13" i="7"/>
  <c r="Y12" i="7"/>
  <c r="Y11" i="7"/>
  <c r="Y10" i="7"/>
  <c r="Y9" i="7"/>
  <c r="Y8" i="7"/>
  <c r="X17" i="7" l="1"/>
  <c r="W17" i="7"/>
  <c r="Z17" i="7"/>
  <c r="AA17" i="7"/>
  <c r="AC17" i="7"/>
  <c r="AD17" i="7"/>
  <c r="AE17" i="7"/>
  <c r="AF17" i="7"/>
  <c r="X18" i="7"/>
  <c r="Z18" i="7"/>
  <c r="AA18" i="7"/>
  <c r="AC18" i="7"/>
  <c r="AD18" i="7"/>
  <c r="AE18" i="7"/>
  <c r="AF18" i="7"/>
  <c r="X19" i="7"/>
  <c r="Y19" i="7"/>
  <c r="Z19" i="7"/>
  <c r="AA19" i="7"/>
  <c r="AB19" i="7"/>
  <c r="AC19" i="7"/>
  <c r="AD19" i="7"/>
  <c r="AF19" i="7"/>
  <c r="AE5" i="7"/>
  <c r="AE4" i="7"/>
  <c r="AB5" i="7"/>
  <c r="AB18" i="7" s="1"/>
  <c r="AB4" i="7"/>
  <c r="AB17" i="7" s="1"/>
  <c r="Y5" i="7"/>
  <c r="Y18" i="7" s="1"/>
  <c r="Y4" i="7"/>
  <c r="Y17" i="7" s="1"/>
  <c r="V19" i="7" l="1"/>
  <c r="V18" i="7"/>
  <c r="V17" i="7"/>
  <c r="W19" i="7"/>
  <c r="U19" i="7"/>
  <c r="T19" i="7"/>
  <c r="R19" i="7"/>
  <c r="Q19" i="7"/>
  <c r="O19" i="7"/>
  <c r="N19" i="7"/>
  <c r="L19" i="7"/>
  <c r="K19" i="7"/>
  <c r="I19" i="7"/>
  <c r="H19" i="7"/>
  <c r="F19" i="7"/>
  <c r="E19" i="7"/>
  <c r="W18" i="7"/>
  <c r="U18" i="7"/>
  <c r="T18" i="7"/>
  <c r="R18" i="7"/>
  <c r="Q18" i="7"/>
  <c r="O18" i="7"/>
  <c r="N18" i="7"/>
  <c r="M18" i="7"/>
  <c r="L18" i="7"/>
  <c r="K18" i="7"/>
  <c r="I18" i="7"/>
  <c r="H18" i="7"/>
  <c r="F18" i="7"/>
  <c r="E18" i="7"/>
  <c r="U17" i="7"/>
  <c r="T17" i="7"/>
  <c r="R17" i="7"/>
  <c r="Q17" i="7"/>
  <c r="P17" i="7"/>
  <c r="O17" i="7"/>
  <c r="N17" i="7"/>
  <c r="L17" i="7"/>
  <c r="K17" i="7"/>
  <c r="I17" i="7"/>
  <c r="H17" i="7"/>
  <c r="F17" i="7"/>
  <c r="E17" i="7"/>
  <c r="D17" i="7"/>
  <c r="V16" i="7"/>
  <c r="S16" i="7"/>
  <c r="P16" i="7"/>
  <c r="M16" i="7"/>
  <c r="J16" i="7"/>
  <c r="G16" i="7"/>
  <c r="D16" i="7"/>
  <c r="V15" i="7"/>
  <c r="S15" i="7"/>
  <c r="P15" i="7"/>
  <c r="M15" i="7"/>
  <c r="J15" i="7"/>
  <c r="G15" i="7"/>
  <c r="D15" i="7"/>
  <c r="V14" i="7"/>
  <c r="S14" i="7"/>
  <c r="P14" i="7"/>
  <c r="M14" i="7"/>
  <c r="J14" i="7"/>
  <c r="G14" i="7"/>
  <c r="D14" i="7"/>
  <c r="V13" i="7"/>
  <c r="S13" i="7"/>
  <c r="P13" i="7"/>
  <c r="M13" i="7"/>
  <c r="J13" i="7"/>
  <c r="G13" i="7"/>
  <c r="D13" i="7"/>
  <c r="V12" i="7"/>
  <c r="S12" i="7"/>
  <c r="P12" i="7"/>
  <c r="M12" i="7"/>
  <c r="J12" i="7"/>
  <c r="G12" i="7"/>
  <c r="D12" i="7"/>
  <c r="V11" i="7"/>
  <c r="V10" i="7"/>
  <c r="S10" i="7"/>
  <c r="P10" i="7"/>
  <c r="M10" i="7"/>
  <c r="J10" i="7"/>
  <c r="G10" i="7"/>
  <c r="D10" i="7"/>
  <c r="V9" i="7"/>
  <c r="S9" i="7"/>
  <c r="P9" i="7"/>
  <c r="M9" i="7"/>
  <c r="J9" i="7"/>
  <c r="G9" i="7"/>
  <c r="D9" i="7"/>
  <c r="V8" i="7"/>
  <c r="S8" i="7"/>
  <c r="P8" i="7"/>
  <c r="M8" i="7"/>
  <c r="J8" i="7"/>
  <c r="G8" i="7"/>
  <c r="D8" i="7"/>
  <c r="V7" i="7"/>
  <c r="S7" i="7"/>
  <c r="S19" i="7" s="1"/>
  <c r="P7" i="7"/>
  <c r="P19" i="7" s="1"/>
  <c r="M7" i="7"/>
  <c r="M19" i="7" s="1"/>
  <c r="J7" i="7"/>
  <c r="J19" i="7" s="1"/>
  <c r="G7" i="7"/>
  <c r="G19" i="7" s="1"/>
  <c r="D7" i="7"/>
  <c r="D19" i="7" s="1"/>
  <c r="V6" i="7"/>
  <c r="V5" i="7"/>
  <c r="S5" i="7"/>
  <c r="S18" i="7" s="1"/>
  <c r="P5" i="7"/>
  <c r="P18" i="7" s="1"/>
  <c r="M5" i="7"/>
  <c r="J5" i="7"/>
  <c r="J18" i="7" s="1"/>
  <c r="G5" i="7"/>
  <c r="G18" i="7" s="1"/>
  <c r="D5" i="7"/>
  <c r="D18" i="7" s="1"/>
  <c r="V4" i="7"/>
  <c r="S4" i="7"/>
  <c r="S17" i="7" s="1"/>
  <c r="P4" i="7"/>
  <c r="M4" i="7"/>
  <c r="M17" i="7" s="1"/>
  <c r="J4" i="7"/>
  <c r="J17" i="7" s="1"/>
  <c r="G4" i="7"/>
  <c r="G17" i="7" s="1"/>
  <c r="D4" i="7"/>
</calcChain>
</file>

<file path=xl/sharedStrings.xml><?xml version="1.0" encoding="utf-8"?>
<sst xmlns="http://schemas.openxmlformats.org/spreadsheetml/2006/main" count="246" uniqueCount="66">
  <si>
    <t>Año</t>
  </si>
  <si>
    <t>Importación de arroz</t>
  </si>
  <si>
    <t>Para semilla</t>
  </si>
  <si>
    <t>-</t>
  </si>
  <si>
    <t>Valor (1)                      (en balboas)</t>
  </si>
  <si>
    <t>Pilado</t>
  </si>
  <si>
    <t>Para consumo</t>
  </si>
  <si>
    <t>En cáscara</t>
  </si>
  <si>
    <t xml:space="preserve">Fuente: Sección de Comercio Exterior de la Contraloría General de la República.  </t>
  </si>
  <si>
    <t>2017 (P)</t>
  </si>
  <si>
    <t>Descripción arancelaria</t>
  </si>
  <si>
    <t xml:space="preserve">2012 (P) </t>
  </si>
  <si>
    <t xml:space="preserve">2012 (R) </t>
  </si>
  <si>
    <t>2013 (P)</t>
  </si>
  <si>
    <t>2013 (R)</t>
  </si>
  <si>
    <t>2014 (P)</t>
  </si>
  <si>
    <t>2014 (R)</t>
  </si>
  <si>
    <t>2015 (P)</t>
  </si>
  <si>
    <t>Peso neto     (Kg)</t>
  </si>
  <si>
    <t>Peso neto     (qq)</t>
  </si>
  <si>
    <t>Valor CIF       (en balboas)</t>
  </si>
  <si>
    <t>1006.10.10</t>
  </si>
  <si>
    <t>Arroz con cáscara (arroz paddy), para siembra</t>
  </si>
  <si>
    <t>1006.10.90</t>
  </si>
  <si>
    <t>Arroz con cáscara (arroz paddy), excepto para siembra</t>
  </si>
  <si>
    <t>1006.20.10</t>
  </si>
  <si>
    <t>Arroz parbolizado (parboiled rice), descascarillado.</t>
  </si>
  <si>
    <t>1006.20.11</t>
  </si>
  <si>
    <t>Arroz parbolizado (parboiled), descascarillado en empaques inferior o igual a 2 kilos netos.</t>
  </si>
  <si>
    <t>1006.20.19</t>
  </si>
  <si>
    <t>Arroz parbolizado (parboiled), descascarillado en empaques superior a 2 kilos netos.</t>
  </si>
  <si>
    <t>1006.20.20</t>
  </si>
  <si>
    <t>Arroz  jasmine y basmati parbolizado (parboiled), descascarillado.</t>
  </si>
  <si>
    <t>1006.20.90</t>
  </si>
  <si>
    <t>Arroz descascarillado, excepto tipo parbolizado (parboiled), jasmine y basmati.</t>
  </si>
  <si>
    <t>1006.30.10</t>
  </si>
  <si>
    <t>Arroz semiblanqueado o blanqueado, incluso pulido o glaseado tipo parbolizado (parboliled rice).</t>
  </si>
  <si>
    <t>1006.30.11</t>
  </si>
  <si>
    <t>Arroz semiblanqueado o blanqueado, incluso pulido o glaseado tipo parbolizado (parbolied), en empaques inferior o igual a 2 kilos netos.</t>
  </si>
  <si>
    <t>1006.30.19</t>
  </si>
  <si>
    <t>Arroz semiblanqueado o blanqueado, incluso pulido o glaseado tipo parbolizado (parbolied), en empaques superior a 2 kilos netos.</t>
  </si>
  <si>
    <t>1006.30.20</t>
  </si>
  <si>
    <t>Arroz jasmine y basmati semiblanqueado o blanqueado, incluso pulido o glaseado.</t>
  </si>
  <si>
    <t>1006.30.90</t>
  </si>
  <si>
    <t>Arroz semiblanqueado o blanqueado, incluso pulido o glaseado excepto tipo parbolizado (parboiled), jasmine y basmati .</t>
  </si>
  <si>
    <t>1006.40.00</t>
  </si>
  <si>
    <t>Arroz partido.</t>
  </si>
  <si>
    <t>Arroz</t>
  </si>
  <si>
    <t>En cascara para semilla</t>
  </si>
  <si>
    <t>En cascara para consumo</t>
  </si>
  <si>
    <t>Pilado para consumo</t>
  </si>
  <si>
    <t>2016 (R)</t>
  </si>
  <si>
    <t>2015 (R)</t>
  </si>
  <si>
    <t>2016 (P)</t>
  </si>
  <si>
    <t>2017 (R)</t>
  </si>
  <si>
    <t xml:space="preserve">(1)  De 1980 a 1984 se refiere al valor FOB y desde 1985 al valor CIF.   </t>
  </si>
  <si>
    <t>-     Cantidad nula o cero.</t>
  </si>
  <si>
    <t>0    Cuando la cantidad es menor a la mitad de la unidad o fracción decimal adoptada para la expresión del dato.</t>
  </si>
  <si>
    <t>(P) Cifras preliminares.</t>
  </si>
  <si>
    <t>2018 (P)</t>
  </si>
  <si>
    <t>2018 (R)</t>
  </si>
  <si>
    <t xml:space="preserve">2017 (R) </t>
  </si>
  <si>
    <t>Cuadro 16.  IMPORTACIÓN DE ARROZ EN LA  REPÚBLICA, POR ESTADO, USO Y VALOR:  AÑOS 1980 A 2018</t>
  </si>
  <si>
    <t>(R) Cifras revisadas.</t>
  </si>
  <si>
    <t>En cantidad              (en quintales                   en cáscara)</t>
  </si>
  <si>
    <t>En cantidad                         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</si>
</sst>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6">
    <xf numFmtId="0" fontId="0" fillId="0" borderId="0" xfId="0"/>
    <xf numFmtId="0" fontId="4" fillId="0" borderId="0" xfId="1" applyBorder="1" applyAlignment="1">
      <alignment horizontal="center" vertical="center" wrapText="1"/>
    </xf>
    <xf numFmtId="0" fontId="4" fillId="0" borderId="0" xfId="1" applyFill="1"/>
    <xf numFmtId="0" fontId="4" fillId="0" borderId="0" xfId="1"/>
    <xf numFmtId="0" fontId="4" fillId="0" borderId="6" xfId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4" fillId="3" borderId="11" xfId="1" applyFill="1" applyBorder="1" applyAlignment="1"/>
    <xf numFmtId="0" fontId="4" fillId="3" borderId="12" xfId="1" applyFont="1" applyFill="1" applyBorder="1" applyAlignment="1">
      <alignment horizontal="justify" wrapText="1"/>
    </xf>
    <xf numFmtId="3" fontId="1" fillId="3" borderId="13" xfId="0" applyNumberFormat="1" applyFont="1" applyFill="1" applyBorder="1" applyAlignment="1">
      <alignment horizontal="right"/>
    </xf>
    <xf numFmtId="3" fontId="1" fillId="3" borderId="12" xfId="1" applyNumberFormat="1" applyFont="1" applyFill="1" applyBorder="1" applyAlignment="1">
      <alignment horizontal="right"/>
    </xf>
    <xf numFmtId="3" fontId="1" fillId="3" borderId="14" xfId="0" applyNumberFormat="1" applyFont="1" applyFill="1" applyBorder="1" applyAlignment="1">
      <alignment horizontal="right"/>
    </xf>
    <xf numFmtId="3" fontId="1" fillId="3" borderId="13" xfId="0" applyNumberFormat="1" applyFont="1" applyFill="1" applyBorder="1"/>
    <xf numFmtId="3" fontId="1" fillId="3" borderId="15" xfId="0" applyNumberFormat="1" applyFont="1" applyFill="1" applyBorder="1"/>
    <xf numFmtId="3" fontId="1" fillId="3" borderId="12" xfId="1" applyNumberFormat="1" applyFont="1" applyFill="1" applyBorder="1"/>
    <xf numFmtId="3" fontId="1" fillId="3" borderId="14" xfId="1" applyNumberFormat="1" applyFont="1" applyFill="1" applyBorder="1"/>
    <xf numFmtId="0" fontId="4" fillId="3" borderId="0" xfId="1" applyFill="1"/>
    <xf numFmtId="0" fontId="4" fillId="4" borderId="11" xfId="1" applyFill="1" applyBorder="1" applyAlignment="1"/>
    <xf numFmtId="0" fontId="4" fillId="4" borderId="16" xfId="1" applyFont="1" applyFill="1" applyBorder="1" applyAlignment="1">
      <alignment horizontal="justify" wrapText="1"/>
    </xf>
    <xf numFmtId="3" fontId="1" fillId="4" borderId="13" xfId="0" applyNumberFormat="1" applyFont="1" applyFill="1" applyBorder="1" applyAlignment="1">
      <alignment horizontal="right"/>
    </xf>
    <xf numFmtId="3" fontId="1" fillId="4" borderId="12" xfId="1" applyNumberFormat="1" applyFont="1" applyFill="1" applyBorder="1" applyAlignment="1">
      <alignment horizontal="right"/>
    </xf>
    <xf numFmtId="3" fontId="1" fillId="4" borderId="14" xfId="0" applyNumberFormat="1" applyFont="1" applyFill="1" applyBorder="1" applyAlignment="1">
      <alignment horizontal="right"/>
    </xf>
    <xf numFmtId="3" fontId="1" fillId="4" borderId="13" xfId="0" applyNumberFormat="1" applyFont="1" applyFill="1" applyBorder="1"/>
    <xf numFmtId="3" fontId="1" fillId="4" borderId="12" xfId="0" applyNumberFormat="1" applyFont="1" applyFill="1" applyBorder="1"/>
    <xf numFmtId="3" fontId="1" fillId="4" borderId="12" xfId="1" applyNumberFormat="1" applyFont="1" applyFill="1" applyBorder="1"/>
    <xf numFmtId="3" fontId="1" fillId="4" borderId="16" xfId="1" applyNumberFormat="1" applyFont="1" applyFill="1" applyBorder="1"/>
    <xf numFmtId="3" fontId="1" fillId="4" borderId="14" xfId="1" applyNumberFormat="1" applyFont="1" applyFill="1" applyBorder="1"/>
    <xf numFmtId="0" fontId="4" fillId="4" borderId="0" xfId="1" applyFill="1"/>
    <xf numFmtId="0" fontId="4" fillId="5" borderId="11" xfId="1" applyFill="1" applyBorder="1" applyAlignment="1"/>
    <xf numFmtId="0" fontId="4" fillId="5" borderId="16" xfId="1" applyFont="1" applyFill="1" applyBorder="1" applyAlignment="1">
      <alignment horizontal="justify" wrapText="1"/>
    </xf>
    <xf numFmtId="3" fontId="1" fillId="5" borderId="14" xfId="1" applyNumberFormat="1" applyFont="1" applyFill="1" applyBorder="1" applyAlignment="1">
      <alignment horizontal="right"/>
    </xf>
    <xf numFmtId="3" fontId="1" fillId="5" borderId="16" xfId="1" applyNumberFormat="1" applyFont="1" applyFill="1" applyBorder="1"/>
    <xf numFmtId="3" fontId="1" fillId="5" borderId="12" xfId="1" applyNumberFormat="1" applyFont="1" applyFill="1" applyBorder="1" applyAlignment="1">
      <alignment horizontal="right"/>
    </xf>
    <xf numFmtId="3" fontId="1" fillId="5" borderId="14" xfId="1" applyNumberFormat="1" applyFont="1" applyFill="1" applyBorder="1"/>
    <xf numFmtId="0" fontId="4" fillId="5" borderId="11" xfId="1" applyFont="1" applyFill="1" applyBorder="1" applyAlignment="1"/>
    <xf numFmtId="0" fontId="4" fillId="5" borderId="12" xfId="1" applyFont="1" applyFill="1" applyBorder="1" applyAlignment="1">
      <alignment horizontal="justify" wrapText="1"/>
    </xf>
    <xf numFmtId="3" fontId="1" fillId="5" borderId="12" xfId="0" applyNumberFormat="1" applyFont="1" applyFill="1" applyBorder="1" applyAlignment="1">
      <alignment horizontal="right"/>
    </xf>
    <xf numFmtId="3" fontId="1" fillId="5" borderId="14" xfId="0" applyNumberFormat="1" applyFont="1" applyFill="1" applyBorder="1" applyAlignment="1">
      <alignment horizontal="right"/>
    </xf>
    <xf numFmtId="3" fontId="1" fillId="5" borderId="12" xfId="0" applyNumberFormat="1" applyFont="1" applyFill="1" applyBorder="1"/>
    <xf numFmtId="3" fontId="1" fillId="5" borderId="12" xfId="1" applyNumberFormat="1" applyFont="1" applyFill="1" applyBorder="1"/>
    <xf numFmtId="0" fontId="4" fillId="0" borderId="0" xfId="1" applyFont="1" applyFill="1"/>
    <xf numFmtId="0" fontId="4" fillId="6" borderId="0" xfId="1" applyFont="1" applyFill="1"/>
    <xf numFmtId="0" fontId="1" fillId="5" borderId="12" xfId="1" applyFont="1" applyFill="1" applyBorder="1" applyAlignment="1">
      <alignment horizontal="justify" wrapText="1"/>
    </xf>
    <xf numFmtId="0" fontId="4" fillId="5" borderId="17" xfId="1" applyFont="1" applyFill="1" applyBorder="1" applyAlignment="1"/>
    <xf numFmtId="3" fontId="1" fillId="5" borderId="18" xfId="1" applyNumberFormat="1" applyFont="1" applyFill="1" applyBorder="1"/>
    <xf numFmtId="0" fontId="4" fillId="5" borderId="19" xfId="1" applyFont="1" applyFill="1" applyBorder="1" applyAlignment="1"/>
    <xf numFmtId="0" fontId="4" fillId="5" borderId="20" xfId="1" applyFont="1" applyFill="1" applyBorder="1" applyAlignment="1">
      <alignment horizontal="justify" wrapText="1"/>
    </xf>
    <xf numFmtId="3" fontId="1" fillId="5" borderId="20" xfId="1" applyNumberFormat="1" applyFont="1" applyFill="1" applyBorder="1" applyAlignment="1">
      <alignment horizontal="right"/>
    </xf>
    <xf numFmtId="3" fontId="1" fillId="5" borderId="21" xfId="0" applyNumberFormat="1" applyFont="1" applyFill="1" applyBorder="1"/>
    <xf numFmtId="3" fontId="1" fillId="5" borderId="20" xfId="0" applyNumberFormat="1" applyFont="1" applyFill="1" applyBorder="1"/>
    <xf numFmtId="3" fontId="1" fillId="5" borderId="20" xfId="1" applyNumberFormat="1" applyFont="1" applyFill="1" applyBorder="1"/>
    <xf numFmtId="3" fontId="1" fillId="5" borderId="22" xfId="1" applyNumberFormat="1" applyFont="1" applyFill="1" applyBorder="1"/>
    <xf numFmtId="0" fontId="4" fillId="3" borderId="0" xfId="1" applyFont="1" applyFill="1"/>
    <xf numFmtId="3" fontId="4" fillId="3" borderId="0" xfId="1" applyNumberFormat="1" applyFill="1"/>
    <xf numFmtId="0" fontId="4" fillId="4" borderId="0" xfId="1" applyFont="1" applyFill="1"/>
    <xf numFmtId="3" fontId="4" fillId="4" borderId="0" xfId="1" applyNumberFormat="1" applyFill="1"/>
    <xf numFmtId="0" fontId="4" fillId="5" borderId="0" xfId="1" applyFont="1" applyFill="1"/>
    <xf numFmtId="3" fontId="4" fillId="5" borderId="0" xfId="1" applyNumberFormat="1" applyFill="1"/>
    <xf numFmtId="0" fontId="4" fillId="6" borderId="0" xfId="1" applyFill="1"/>
    <xf numFmtId="2" fontId="4" fillId="0" borderId="0" xfId="1" applyNumberFormat="1"/>
    <xf numFmtId="0" fontId="1" fillId="0" borderId="0" xfId="0" applyFont="1" applyBorder="1" applyAlignment="1">
      <alignment horizontal="center"/>
    </xf>
    <xf numFmtId="0" fontId="4" fillId="0" borderId="0" xfId="1" applyBorder="1"/>
    <xf numFmtId="0" fontId="0" fillId="0" borderId="0" xfId="0" applyBorder="1"/>
    <xf numFmtId="3" fontId="0" fillId="0" borderId="0" xfId="0" applyNumberFormat="1" applyBorder="1"/>
    <xf numFmtId="0" fontId="4" fillId="0" borderId="6" xfId="1" applyFont="1" applyBorder="1" applyAlignment="1">
      <alignment horizontal="center" vertical="center" wrapText="1"/>
    </xf>
    <xf numFmtId="0" fontId="4" fillId="0" borderId="6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1" fillId="0" borderId="0" xfId="0" applyFont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8" xfId="0" applyFont="1" applyBorder="1" applyAlignment="1" applyProtection="1">
      <alignment horizontal="left" vertical="center"/>
    </xf>
    <xf numFmtId="3" fontId="3" fillId="0" borderId="23" xfId="0" applyNumberFormat="1" applyFont="1" applyFill="1" applyBorder="1" applyAlignment="1" applyProtection="1">
      <alignment vertical="center"/>
    </xf>
    <xf numFmtId="3" fontId="3" fillId="0" borderId="23" xfId="0" applyNumberFormat="1" applyFont="1" applyFill="1" applyBorder="1" applyAlignment="1" applyProtection="1">
      <alignment horizontal="right" vertical="center"/>
    </xf>
    <xf numFmtId="3" fontId="3" fillId="0" borderId="9" xfId="0" applyNumberFormat="1" applyFont="1" applyFill="1" applyBorder="1" applyAlignment="1" applyProtection="1">
      <alignment vertical="center"/>
    </xf>
    <xf numFmtId="37" fontId="1" fillId="0" borderId="0" xfId="0" applyNumberFormat="1" applyFont="1" applyAlignment="1" applyProtection="1">
      <alignment vertical="center"/>
    </xf>
    <xf numFmtId="3" fontId="1" fillId="0" borderId="0" xfId="0" applyNumberFormat="1" applyFont="1" applyAlignment="1" applyProtection="1">
      <alignment horizontal="right" vertical="center"/>
    </xf>
    <xf numFmtId="0" fontId="1" fillId="0" borderId="2" xfId="0" applyFont="1" applyBorder="1" applyAlignment="1" applyProtection="1">
      <alignment horizontal="left" vertical="center"/>
    </xf>
    <xf numFmtId="3" fontId="3" fillId="0" borderId="13" xfId="0" applyNumberFormat="1" applyFont="1" applyFill="1" applyBorder="1" applyAlignment="1" applyProtection="1">
      <alignment vertical="center"/>
    </xf>
    <xf numFmtId="3" fontId="3" fillId="0" borderId="13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vertical="center"/>
    </xf>
    <xf numFmtId="37" fontId="1" fillId="0" borderId="0" xfId="0" applyNumberFormat="1" applyFont="1" applyAlignment="1" applyProtection="1">
      <alignment horizontal="right" vertical="center"/>
    </xf>
    <xf numFmtId="0" fontId="1" fillId="0" borderId="13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3" fillId="0" borderId="13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13" xfId="1" applyNumberFormat="1" applyFont="1" applyFill="1" applyBorder="1" applyAlignment="1">
      <alignment vertical="center"/>
    </xf>
    <xf numFmtId="3" fontId="1" fillId="0" borderId="1" xfId="1" applyNumberFormat="1" applyFont="1" applyFill="1" applyBorder="1" applyAlignment="1">
      <alignment vertical="center"/>
    </xf>
    <xf numFmtId="0" fontId="1" fillId="0" borderId="3" xfId="0" applyFont="1" applyBorder="1" applyAlignment="1" applyProtection="1">
      <alignment horizontal="left" vertical="center"/>
    </xf>
    <xf numFmtId="3" fontId="1" fillId="0" borderId="21" xfId="1" applyNumberFormat="1" applyFont="1" applyFill="1" applyBorder="1" applyAlignment="1">
      <alignment vertical="center"/>
    </xf>
    <xf numFmtId="3" fontId="1" fillId="0" borderId="4" xfId="1" applyNumberFormat="1" applyFont="1" applyFill="1" applyBorder="1" applyAlignment="1">
      <alignment vertical="center"/>
    </xf>
    <xf numFmtId="0" fontId="1" fillId="0" borderId="0" xfId="0" applyFont="1" applyAlignment="1" applyProtection="1">
      <alignment horizontal="left"/>
    </xf>
    <xf numFmtId="0" fontId="3" fillId="0" borderId="0" xfId="0" applyFont="1" applyFill="1" applyBorder="1" applyAlignment="1"/>
    <xf numFmtId="0" fontId="1" fillId="0" borderId="0" xfId="0" applyFont="1" applyAlignment="1"/>
    <xf numFmtId="49" fontId="1" fillId="0" borderId="0" xfId="0" applyNumberFormat="1" applyFont="1" applyFill="1" applyBorder="1" applyAlignment="1"/>
    <xf numFmtId="0" fontId="1" fillId="0" borderId="0" xfId="0" applyFont="1" applyAlignment="1">
      <alignment horizontal="justify"/>
    </xf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/>
    <xf numFmtId="0" fontId="1" fillId="0" borderId="0" xfId="0" applyFont="1" applyFill="1" applyAlignment="1">
      <alignment horizontal="justify"/>
    </xf>
    <xf numFmtId="0" fontId="4" fillId="0" borderId="6" xfId="1" applyFont="1" applyBorder="1" applyAlignment="1">
      <alignment horizontal="center" vertical="center" wrapText="1"/>
    </xf>
    <xf numFmtId="0" fontId="4" fillId="0" borderId="6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6" fillId="2" borderId="9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top" wrapText="1"/>
    </xf>
    <xf numFmtId="0" fontId="1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49" fontId="4" fillId="0" borderId="7" xfId="1" applyNumberFormat="1" applyBorder="1" applyAlignment="1">
      <alignment horizontal="center" vertical="center" wrapText="1"/>
    </xf>
    <xf numFmtId="49" fontId="4" fillId="0" borderId="6" xfId="1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7" borderId="5" xfId="1" applyFont="1" applyFill="1" applyBorder="1" applyAlignment="1">
      <alignment horizontal="center" vertical="center"/>
    </xf>
    <xf numFmtId="0" fontId="2" fillId="7" borderId="0" xfId="1" applyFont="1" applyFill="1" applyAlignment="1">
      <alignment horizontal="center" vertical="center"/>
    </xf>
    <xf numFmtId="0" fontId="4" fillId="0" borderId="10" xfId="1" applyBorder="1" applyAlignment="1">
      <alignment horizontal="center" vertical="center"/>
    </xf>
    <xf numFmtId="0" fontId="4" fillId="0" borderId="6" xfId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6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</cellXfs>
  <cellStyles count="2">
    <cellStyle name="Normal" xfId="0" builtinId="0"/>
    <cellStyle name="Normal_Libro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P50"/>
  <sheetViews>
    <sheetView showGridLines="0" tabSelected="1" zoomScaleNormal="100" workbookViewId="0">
      <selection activeCell="B5" sqref="B5"/>
    </sheetView>
  </sheetViews>
  <sheetFormatPr baseColWidth="10" defaultColWidth="9.77734375" defaultRowHeight="15" customHeight="1" x14ac:dyDescent="0.2"/>
  <cols>
    <col min="1" max="1" width="15.6640625" style="67" customWidth="1"/>
    <col min="2" max="7" width="11.77734375" style="67" customWidth="1"/>
    <col min="8" max="8" width="3.5546875" style="67" customWidth="1"/>
    <col min="9" max="10" width="9.77734375" style="67"/>
    <col min="11" max="11" width="1.77734375" style="67" customWidth="1"/>
    <col min="12" max="12" width="9.77734375" style="67"/>
    <col min="13" max="13" width="9.33203125" style="67" customWidth="1"/>
    <col min="14" max="14" width="9.77734375" style="67"/>
    <col min="15" max="15" width="1.77734375" style="67" customWidth="1"/>
    <col min="16" max="16384" width="9.77734375" style="67"/>
  </cols>
  <sheetData>
    <row r="1" spans="1:16" ht="60" customHeight="1" x14ac:dyDescent="0.2">
      <c r="A1" s="108" t="s">
        <v>62</v>
      </c>
      <c r="B1" s="108"/>
      <c r="C1" s="108"/>
      <c r="D1" s="108"/>
      <c r="E1" s="108"/>
      <c r="F1" s="108"/>
      <c r="G1" s="108"/>
    </row>
    <row r="2" spans="1:16" ht="26.1" customHeight="1" x14ac:dyDescent="0.2">
      <c r="A2" s="110" t="s">
        <v>0</v>
      </c>
      <c r="B2" s="106" t="s">
        <v>1</v>
      </c>
      <c r="C2" s="107"/>
      <c r="D2" s="107"/>
      <c r="E2" s="107"/>
      <c r="F2" s="107"/>
      <c r="G2" s="107"/>
    </row>
    <row r="3" spans="1:16" ht="26.1" customHeight="1" x14ac:dyDescent="0.2">
      <c r="A3" s="111"/>
      <c r="B3" s="106" t="s">
        <v>5</v>
      </c>
      <c r="C3" s="107"/>
      <c r="D3" s="106" t="s">
        <v>7</v>
      </c>
      <c r="E3" s="107"/>
      <c r="F3" s="106"/>
      <c r="G3" s="107"/>
    </row>
    <row r="4" spans="1:16" ht="26.1" customHeight="1" x14ac:dyDescent="0.2">
      <c r="A4" s="111"/>
      <c r="B4" s="106" t="s">
        <v>6</v>
      </c>
      <c r="C4" s="107"/>
      <c r="D4" s="106" t="s">
        <v>6</v>
      </c>
      <c r="E4" s="107"/>
      <c r="F4" s="106" t="s">
        <v>2</v>
      </c>
      <c r="G4" s="107"/>
    </row>
    <row r="5" spans="1:16" ht="60" customHeight="1" x14ac:dyDescent="0.2">
      <c r="A5" s="112"/>
      <c r="B5" s="68" t="s">
        <v>65</v>
      </c>
      <c r="C5" s="68" t="s">
        <v>4</v>
      </c>
      <c r="D5" s="68" t="s">
        <v>64</v>
      </c>
      <c r="E5" s="68" t="s">
        <v>4</v>
      </c>
      <c r="F5" s="68" t="s">
        <v>64</v>
      </c>
      <c r="G5" s="69" t="s">
        <v>4</v>
      </c>
    </row>
    <row r="6" spans="1:16" s="70" customFormat="1" ht="16.149999999999999" customHeight="1" x14ac:dyDescent="0.2">
      <c r="A6" s="72">
        <v>1980</v>
      </c>
      <c r="B6" s="73">
        <v>447</v>
      </c>
      <c r="C6" s="73">
        <v>11264</v>
      </c>
      <c r="D6" s="74">
        <v>5</v>
      </c>
      <c r="E6" s="74">
        <v>140</v>
      </c>
      <c r="F6" s="73">
        <v>1129</v>
      </c>
      <c r="G6" s="75">
        <v>14644</v>
      </c>
      <c r="H6" s="76"/>
      <c r="I6" s="77"/>
      <c r="J6" s="76"/>
      <c r="K6" s="76"/>
      <c r="L6" s="76"/>
      <c r="M6" s="76"/>
      <c r="N6" s="76"/>
      <c r="O6" s="76"/>
      <c r="P6" s="76"/>
    </row>
    <row r="7" spans="1:16" s="70" customFormat="1" ht="16.149999999999999" customHeight="1" x14ac:dyDescent="0.2">
      <c r="A7" s="78">
        <v>1981</v>
      </c>
      <c r="B7" s="79">
        <v>457</v>
      </c>
      <c r="C7" s="79">
        <v>13386</v>
      </c>
      <c r="D7" s="80">
        <v>3.0864400000000001</v>
      </c>
      <c r="E7" s="80">
        <v>165</v>
      </c>
      <c r="F7" s="79">
        <v>4287</v>
      </c>
      <c r="G7" s="81">
        <v>150793</v>
      </c>
      <c r="H7" s="76"/>
      <c r="I7" s="77"/>
      <c r="J7" s="76"/>
      <c r="K7" s="76"/>
      <c r="L7" s="76"/>
      <c r="M7" s="76"/>
      <c r="N7" s="76"/>
      <c r="O7" s="76"/>
      <c r="P7" s="76"/>
    </row>
    <row r="8" spans="1:16" s="70" customFormat="1" ht="16.149999999999999" customHeight="1" x14ac:dyDescent="0.2">
      <c r="A8" s="78">
        <v>1982</v>
      </c>
      <c r="B8" s="79">
        <v>519</v>
      </c>
      <c r="C8" s="79">
        <v>14031</v>
      </c>
      <c r="D8" s="80" t="s">
        <v>3</v>
      </c>
      <c r="E8" s="80" t="s">
        <v>3</v>
      </c>
      <c r="F8" s="79">
        <v>3609</v>
      </c>
      <c r="G8" s="81">
        <v>81935</v>
      </c>
      <c r="H8" s="76"/>
      <c r="I8" s="77"/>
      <c r="J8" s="82"/>
      <c r="K8" s="76"/>
      <c r="L8" s="76"/>
      <c r="M8" s="76"/>
      <c r="N8" s="76"/>
      <c r="O8" s="76"/>
      <c r="P8" s="76"/>
    </row>
    <row r="9" spans="1:16" s="70" customFormat="1" ht="16.149999999999999" customHeight="1" x14ac:dyDescent="0.2">
      <c r="A9" s="78">
        <v>1983</v>
      </c>
      <c r="B9" s="79">
        <v>1234</v>
      </c>
      <c r="C9" s="79">
        <v>31013</v>
      </c>
      <c r="D9" s="80">
        <v>0</v>
      </c>
      <c r="E9" s="80">
        <v>0</v>
      </c>
      <c r="F9" s="79">
        <v>204</v>
      </c>
      <c r="G9" s="81">
        <v>9400</v>
      </c>
      <c r="H9" s="76"/>
      <c r="I9" s="77"/>
      <c r="J9" s="82"/>
      <c r="K9" s="76"/>
      <c r="L9" s="76"/>
      <c r="M9" s="76"/>
      <c r="N9" s="76"/>
      <c r="O9" s="76"/>
      <c r="P9" s="76"/>
    </row>
    <row r="10" spans="1:16" s="70" customFormat="1" ht="16.149999999999999" customHeight="1" x14ac:dyDescent="0.2">
      <c r="A10" s="78">
        <v>1984</v>
      </c>
      <c r="B10" s="79">
        <v>611</v>
      </c>
      <c r="C10" s="79">
        <v>13390</v>
      </c>
      <c r="D10" s="80" t="s">
        <v>3</v>
      </c>
      <c r="E10" s="83" t="s">
        <v>3</v>
      </c>
      <c r="F10" s="79">
        <v>1328</v>
      </c>
      <c r="G10" s="81">
        <v>37319</v>
      </c>
      <c r="H10" s="76"/>
      <c r="I10" s="84"/>
      <c r="J10" s="82"/>
    </row>
    <row r="11" spans="1:16" s="70" customFormat="1" ht="16.149999999999999" customHeight="1" x14ac:dyDescent="0.2">
      <c r="A11" s="78">
        <v>1985</v>
      </c>
      <c r="B11" s="79">
        <v>492</v>
      </c>
      <c r="C11" s="79">
        <v>19911</v>
      </c>
      <c r="D11" s="80">
        <v>47.002071999999998</v>
      </c>
      <c r="E11" s="80">
        <v>2728</v>
      </c>
      <c r="F11" s="79">
        <v>458</v>
      </c>
      <c r="G11" s="81">
        <v>19051</v>
      </c>
      <c r="H11" s="76"/>
      <c r="I11" s="84"/>
      <c r="J11" s="76"/>
    </row>
    <row r="12" spans="1:16" s="70" customFormat="1" ht="16.149999999999999" customHeight="1" x14ac:dyDescent="0.2">
      <c r="A12" s="78">
        <v>1986</v>
      </c>
      <c r="B12" s="79">
        <v>592</v>
      </c>
      <c r="C12" s="79">
        <v>21645</v>
      </c>
      <c r="D12" s="80">
        <v>33.531966000000004</v>
      </c>
      <c r="E12" s="80">
        <v>1832</v>
      </c>
      <c r="F12" s="79">
        <v>2806</v>
      </c>
      <c r="G12" s="81">
        <v>86929</v>
      </c>
      <c r="H12" s="76"/>
      <c r="I12" s="84"/>
      <c r="J12" s="76"/>
    </row>
    <row r="13" spans="1:16" s="70" customFormat="1" ht="16.149999999999999" customHeight="1" x14ac:dyDescent="0.2">
      <c r="A13" s="78">
        <v>1987</v>
      </c>
      <c r="B13" s="79">
        <v>378</v>
      </c>
      <c r="C13" s="79">
        <v>12677</v>
      </c>
      <c r="D13" s="80" t="s">
        <v>3</v>
      </c>
      <c r="E13" s="80" t="s">
        <v>3</v>
      </c>
      <c r="F13" s="79">
        <v>1</v>
      </c>
      <c r="G13" s="81">
        <v>294</v>
      </c>
      <c r="H13" s="76"/>
      <c r="I13" s="84"/>
      <c r="J13" s="82"/>
    </row>
    <row r="14" spans="1:16" s="70" customFormat="1" ht="16.149999999999999" customHeight="1" x14ac:dyDescent="0.2">
      <c r="A14" s="78">
        <v>1988</v>
      </c>
      <c r="B14" s="79">
        <v>7430</v>
      </c>
      <c r="C14" s="79">
        <v>135398</v>
      </c>
      <c r="D14" s="80">
        <v>0</v>
      </c>
      <c r="E14" s="80">
        <v>0</v>
      </c>
      <c r="F14" s="79">
        <v>298</v>
      </c>
      <c r="G14" s="81">
        <v>11552</v>
      </c>
      <c r="H14" s="76"/>
      <c r="I14" s="84"/>
      <c r="J14" s="76"/>
    </row>
    <row r="15" spans="1:16" s="70" customFormat="1" ht="16.149999999999999" customHeight="1" x14ac:dyDescent="0.2">
      <c r="A15" s="78">
        <v>1989</v>
      </c>
      <c r="B15" s="79">
        <v>1080</v>
      </c>
      <c r="C15" s="79">
        <v>15258</v>
      </c>
      <c r="D15" s="80">
        <v>240.01480200000003</v>
      </c>
      <c r="E15" s="80">
        <v>5823</v>
      </c>
      <c r="F15" s="79">
        <v>1</v>
      </c>
      <c r="G15" s="81">
        <v>436</v>
      </c>
      <c r="I15" s="84"/>
      <c r="J15" s="76"/>
    </row>
    <row r="16" spans="1:16" s="70" customFormat="1" ht="16.149999999999999" customHeight="1" x14ac:dyDescent="0.2">
      <c r="A16" s="78">
        <v>1990</v>
      </c>
      <c r="B16" s="79">
        <v>653</v>
      </c>
      <c r="C16" s="79">
        <v>22093</v>
      </c>
      <c r="D16" s="80">
        <v>0</v>
      </c>
      <c r="E16" s="80">
        <v>0</v>
      </c>
      <c r="F16" s="79">
        <v>881</v>
      </c>
      <c r="G16" s="81">
        <v>33308</v>
      </c>
      <c r="I16" s="84"/>
      <c r="J16" s="76"/>
    </row>
    <row r="17" spans="1:10" s="70" customFormat="1" ht="16.149999999999999" customHeight="1" x14ac:dyDescent="0.2">
      <c r="A17" s="78">
        <v>1991</v>
      </c>
      <c r="B17" s="79">
        <v>1148</v>
      </c>
      <c r="C17" s="79">
        <v>59346</v>
      </c>
      <c r="D17" s="80" t="s">
        <v>3</v>
      </c>
      <c r="E17" s="80" t="s">
        <v>3</v>
      </c>
      <c r="F17" s="79">
        <v>1</v>
      </c>
      <c r="G17" s="81">
        <v>416</v>
      </c>
      <c r="I17" s="84"/>
      <c r="J17" s="82"/>
    </row>
    <row r="18" spans="1:10" s="70" customFormat="1" ht="16.149999999999999" customHeight="1" x14ac:dyDescent="0.2">
      <c r="A18" s="78">
        <v>1992</v>
      </c>
      <c r="B18" s="79">
        <v>1697</v>
      </c>
      <c r="C18" s="79">
        <v>80177</v>
      </c>
      <c r="D18" s="80" t="s">
        <v>3</v>
      </c>
      <c r="E18" s="80" t="s">
        <v>3</v>
      </c>
      <c r="F18" s="79">
        <v>1</v>
      </c>
      <c r="G18" s="81">
        <v>412</v>
      </c>
      <c r="I18" s="84"/>
      <c r="J18" s="82"/>
    </row>
    <row r="19" spans="1:10" s="70" customFormat="1" ht="16.149999999999999" customHeight="1" x14ac:dyDescent="0.2">
      <c r="A19" s="78">
        <v>1993</v>
      </c>
      <c r="B19" s="79">
        <v>592</v>
      </c>
      <c r="C19" s="79">
        <v>22522</v>
      </c>
      <c r="D19" s="80">
        <v>59.678522000000001</v>
      </c>
      <c r="E19" s="80">
        <v>2904</v>
      </c>
      <c r="F19" s="79">
        <v>60</v>
      </c>
      <c r="G19" s="81">
        <v>2904</v>
      </c>
      <c r="H19" s="76"/>
      <c r="I19" s="84"/>
      <c r="J19" s="76"/>
    </row>
    <row r="20" spans="1:10" s="70" customFormat="1" ht="16.149999999999999" customHeight="1" x14ac:dyDescent="0.2">
      <c r="A20" s="78">
        <v>1994</v>
      </c>
      <c r="B20" s="79">
        <v>43229</v>
      </c>
      <c r="C20" s="79">
        <v>896660</v>
      </c>
      <c r="D20" s="79">
        <v>584.74810400000001</v>
      </c>
      <c r="E20" s="80">
        <v>31123</v>
      </c>
      <c r="F20" s="80">
        <v>0</v>
      </c>
      <c r="G20" s="81">
        <v>319</v>
      </c>
      <c r="I20" s="84"/>
      <c r="J20" s="76"/>
    </row>
    <row r="21" spans="1:10" s="70" customFormat="1" ht="16.149999999999999" customHeight="1" x14ac:dyDescent="0.2">
      <c r="A21" s="78">
        <v>1995</v>
      </c>
      <c r="B21" s="79">
        <v>1330</v>
      </c>
      <c r="C21" s="79">
        <v>31030</v>
      </c>
      <c r="D21" s="79">
        <v>348086.05767999997</v>
      </c>
      <c r="E21" s="80">
        <v>2236731</v>
      </c>
      <c r="F21" s="79">
        <v>267</v>
      </c>
      <c r="G21" s="81">
        <v>10781</v>
      </c>
      <c r="I21" s="84"/>
      <c r="J21" s="76"/>
    </row>
    <row r="22" spans="1:10" s="70" customFormat="1" ht="16.149999999999999" customHeight="1" x14ac:dyDescent="0.2">
      <c r="A22" s="78">
        <v>1996</v>
      </c>
      <c r="B22" s="79">
        <v>142</v>
      </c>
      <c r="C22" s="79">
        <v>5986</v>
      </c>
      <c r="D22" s="79">
        <v>152.624458</v>
      </c>
      <c r="E22" s="80">
        <v>8545</v>
      </c>
      <c r="F22" s="79">
        <v>4636</v>
      </c>
      <c r="G22" s="81">
        <v>402190</v>
      </c>
      <c r="I22" s="84"/>
      <c r="J22" s="76"/>
    </row>
    <row r="23" spans="1:10" s="70" customFormat="1" ht="16.149999999999999" customHeight="1" x14ac:dyDescent="0.2">
      <c r="A23" s="78">
        <v>1997</v>
      </c>
      <c r="B23" s="79">
        <v>29712</v>
      </c>
      <c r="C23" s="79">
        <v>637216</v>
      </c>
      <c r="D23" s="79">
        <v>51.764008000000004</v>
      </c>
      <c r="E23" s="79">
        <v>3743</v>
      </c>
      <c r="F23" s="79">
        <v>401</v>
      </c>
      <c r="G23" s="81">
        <v>19409</v>
      </c>
      <c r="I23" s="84"/>
      <c r="J23" s="76"/>
    </row>
    <row r="24" spans="1:10" s="70" customFormat="1" ht="16.149999999999999" customHeight="1" x14ac:dyDescent="0.2">
      <c r="A24" s="78">
        <v>1998</v>
      </c>
      <c r="B24" s="79">
        <v>2209</v>
      </c>
      <c r="C24" s="79">
        <v>80416</v>
      </c>
      <c r="D24" s="79">
        <v>1675028.2059260001</v>
      </c>
      <c r="E24" s="79">
        <v>21671919</v>
      </c>
      <c r="F24" s="79">
        <v>300</v>
      </c>
      <c r="G24" s="81">
        <v>9240</v>
      </c>
      <c r="I24" s="84"/>
      <c r="J24" s="76"/>
    </row>
    <row r="25" spans="1:10" s="70" customFormat="1" ht="16.149999999999999" customHeight="1" x14ac:dyDescent="0.2">
      <c r="A25" s="78">
        <v>1999</v>
      </c>
      <c r="B25" s="79">
        <v>49943</v>
      </c>
      <c r="C25" s="79">
        <v>972773</v>
      </c>
      <c r="D25" s="79">
        <v>88326.637619999994</v>
      </c>
      <c r="E25" s="79">
        <v>1045628</v>
      </c>
      <c r="F25" s="79">
        <v>444</v>
      </c>
      <c r="G25" s="81">
        <v>19224</v>
      </c>
      <c r="I25" s="84"/>
      <c r="J25" s="76"/>
    </row>
    <row r="26" spans="1:10" s="70" customFormat="1" ht="16.149999999999999" customHeight="1" x14ac:dyDescent="0.2">
      <c r="A26" s="78">
        <v>2000</v>
      </c>
      <c r="B26" s="79">
        <v>118103</v>
      </c>
      <c r="C26" s="79">
        <v>1688438</v>
      </c>
      <c r="D26" s="79">
        <v>164649.38256200001</v>
      </c>
      <c r="E26" s="79">
        <v>1172596</v>
      </c>
      <c r="F26" s="79">
        <v>1268</v>
      </c>
      <c r="G26" s="81">
        <v>41206</v>
      </c>
      <c r="I26" s="84"/>
      <c r="J26" s="76"/>
    </row>
    <row r="27" spans="1:10" s="70" customFormat="1" ht="16.149999999999999" customHeight="1" x14ac:dyDescent="0.2">
      <c r="A27" s="78">
        <v>2001</v>
      </c>
      <c r="B27" s="79">
        <v>48599</v>
      </c>
      <c r="C27" s="79">
        <v>776743</v>
      </c>
      <c r="D27" s="79">
        <v>112143.019604</v>
      </c>
      <c r="E27" s="79">
        <v>857925</v>
      </c>
      <c r="F27" s="79">
        <v>2249</v>
      </c>
      <c r="G27" s="81">
        <v>79085</v>
      </c>
      <c r="I27" s="84"/>
      <c r="J27" s="76"/>
    </row>
    <row r="28" spans="1:10" s="70" customFormat="1" ht="16.149999999999999" customHeight="1" x14ac:dyDescent="0.2">
      <c r="A28" s="78">
        <v>2002</v>
      </c>
      <c r="B28" s="79">
        <v>58860</v>
      </c>
      <c r="C28" s="79">
        <v>736686</v>
      </c>
      <c r="D28" s="79">
        <v>604775.30768800003</v>
      </c>
      <c r="E28" s="79">
        <v>3404684</v>
      </c>
      <c r="F28" s="79">
        <v>6001</v>
      </c>
      <c r="G28" s="81">
        <v>188862</v>
      </c>
      <c r="I28" s="84"/>
      <c r="J28" s="76"/>
    </row>
    <row r="29" spans="1:10" s="70" customFormat="1" ht="16.149999999999999" customHeight="1" x14ac:dyDescent="0.2">
      <c r="A29" s="78">
        <v>2003</v>
      </c>
      <c r="B29" s="85">
        <v>6926</v>
      </c>
      <c r="C29" s="85">
        <v>142068</v>
      </c>
      <c r="D29" s="85">
        <v>183233.829872</v>
      </c>
      <c r="E29" s="79">
        <v>1702621</v>
      </c>
      <c r="F29" s="85">
        <v>4136</v>
      </c>
      <c r="G29" s="86">
        <v>131700</v>
      </c>
      <c r="I29" s="84"/>
      <c r="J29" s="76"/>
    </row>
    <row r="30" spans="1:10" s="70" customFormat="1" ht="16.149999999999999" customHeight="1" x14ac:dyDescent="0.2">
      <c r="A30" s="78">
        <v>2004</v>
      </c>
      <c r="B30" s="85">
        <v>2337</v>
      </c>
      <c r="C30" s="85">
        <v>65197</v>
      </c>
      <c r="D30" s="85">
        <v>186135.32597800001</v>
      </c>
      <c r="E30" s="85">
        <v>2160074</v>
      </c>
      <c r="F30" s="85">
        <v>9741</v>
      </c>
      <c r="G30" s="86">
        <v>321598</v>
      </c>
      <c r="I30" s="84"/>
      <c r="J30" s="76"/>
    </row>
    <row r="31" spans="1:10" s="70" customFormat="1" ht="16.149999999999999" customHeight="1" x14ac:dyDescent="0.2">
      <c r="A31" s="78">
        <v>2005</v>
      </c>
      <c r="B31" s="85">
        <v>4339</v>
      </c>
      <c r="C31" s="85">
        <v>101021</v>
      </c>
      <c r="D31" s="85">
        <v>1451217.6768920003</v>
      </c>
      <c r="E31" s="85">
        <v>14502076</v>
      </c>
      <c r="F31" s="85">
        <v>5199</v>
      </c>
      <c r="G31" s="86">
        <v>166684</v>
      </c>
      <c r="I31" s="84"/>
      <c r="J31" s="76"/>
    </row>
    <row r="32" spans="1:10" s="70" customFormat="1" ht="16.149999999999999" customHeight="1" x14ac:dyDescent="0.2">
      <c r="A32" s="78">
        <v>2006</v>
      </c>
      <c r="B32" s="85">
        <v>8765</v>
      </c>
      <c r="C32" s="85">
        <v>231072</v>
      </c>
      <c r="D32" s="85">
        <v>958121.23232399998</v>
      </c>
      <c r="E32" s="85">
        <v>9864919</v>
      </c>
      <c r="F32" s="85">
        <v>4717</v>
      </c>
      <c r="G32" s="86">
        <v>164900</v>
      </c>
      <c r="I32" s="87"/>
      <c r="J32" s="76"/>
    </row>
    <row r="33" spans="1:14" s="70" customFormat="1" ht="16.149999999999999" customHeight="1" x14ac:dyDescent="0.2">
      <c r="A33" s="78">
        <v>2007</v>
      </c>
      <c r="B33" s="85">
        <v>14037</v>
      </c>
      <c r="C33" s="85">
        <v>419621</v>
      </c>
      <c r="D33" s="85">
        <v>1612077.2859159999</v>
      </c>
      <c r="E33" s="85">
        <v>21090189</v>
      </c>
      <c r="F33" s="85">
        <v>4507</v>
      </c>
      <c r="G33" s="86">
        <v>185336</v>
      </c>
      <c r="I33" s="87"/>
      <c r="J33" s="76"/>
    </row>
    <row r="34" spans="1:14" s="70" customFormat="1" ht="16.149999999999999" customHeight="1" x14ac:dyDescent="0.2">
      <c r="A34" s="78">
        <v>2008</v>
      </c>
      <c r="B34" s="85">
        <v>12836.790558000001</v>
      </c>
      <c r="C34" s="85">
        <v>506905</v>
      </c>
      <c r="D34" s="85">
        <v>2120386.9916580003</v>
      </c>
      <c r="E34" s="85">
        <v>38138478</v>
      </c>
      <c r="F34" s="85">
        <v>7827</v>
      </c>
      <c r="G34" s="86">
        <v>375005</v>
      </c>
      <c r="I34" s="87"/>
      <c r="J34" s="87"/>
      <c r="K34" s="87"/>
      <c r="L34" s="87"/>
      <c r="M34" s="87"/>
      <c r="N34" s="87"/>
    </row>
    <row r="35" spans="1:14" s="70" customFormat="1" ht="16.149999999999999" customHeight="1" x14ac:dyDescent="0.2">
      <c r="A35" s="78">
        <v>2009</v>
      </c>
      <c r="B35" s="85">
        <v>29865</v>
      </c>
      <c r="C35" s="85">
        <v>1128092</v>
      </c>
      <c r="D35" s="85">
        <v>381770</v>
      </c>
      <c r="E35" s="85">
        <v>6355881</v>
      </c>
      <c r="F35" s="85">
        <v>587.32748600000002</v>
      </c>
      <c r="G35" s="86">
        <v>28848</v>
      </c>
      <c r="I35" s="87"/>
      <c r="J35" s="87"/>
      <c r="K35" s="87"/>
      <c r="L35" s="87"/>
      <c r="M35" s="87"/>
      <c r="N35" s="87"/>
    </row>
    <row r="36" spans="1:14" s="70" customFormat="1" ht="16.149999999999999" customHeight="1" x14ac:dyDescent="0.2">
      <c r="A36" s="78">
        <v>2010</v>
      </c>
      <c r="B36" s="85">
        <v>289471.012674</v>
      </c>
      <c r="C36" s="85">
        <v>8084154</v>
      </c>
      <c r="D36" s="85">
        <v>2284137.88949</v>
      </c>
      <c r="E36" s="85">
        <v>39078393</v>
      </c>
      <c r="F36" s="85">
        <v>346.276522</v>
      </c>
      <c r="G36" s="86">
        <v>13092</v>
      </c>
      <c r="I36" s="87"/>
      <c r="J36" s="87"/>
      <c r="K36" s="87"/>
      <c r="L36" s="87"/>
      <c r="M36" s="87"/>
      <c r="N36" s="87"/>
    </row>
    <row r="37" spans="1:14" s="70" customFormat="1" ht="16.149999999999999" customHeight="1" x14ac:dyDescent="0.2">
      <c r="A37" s="78">
        <v>2011</v>
      </c>
      <c r="B37" s="85">
        <v>46526.760239999996</v>
      </c>
      <c r="C37" s="85">
        <v>1583555</v>
      </c>
      <c r="D37" s="85">
        <v>1260868.853256</v>
      </c>
      <c r="E37" s="85">
        <v>17544778</v>
      </c>
      <c r="F37" s="85">
        <v>2362.7580039999998</v>
      </c>
      <c r="G37" s="86">
        <v>94352</v>
      </c>
      <c r="I37" s="87"/>
      <c r="J37" s="87"/>
      <c r="K37" s="87"/>
      <c r="L37" s="87"/>
      <c r="M37" s="87"/>
      <c r="N37" s="87"/>
    </row>
    <row r="38" spans="1:14" s="70" customFormat="1" ht="16.149999999999999" customHeight="1" x14ac:dyDescent="0.2">
      <c r="A38" s="78">
        <v>2012</v>
      </c>
      <c r="B38" s="85">
        <v>1053225.1851260001</v>
      </c>
      <c r="C38" s="85">
        <v>33063186</v>
      </c>
      <c r="D38" s="85">
        <v>1020265.7978380001</v>
      </c>
      <c r="E38" s="85">
        <v>16829866</v>
      </c>
      <c r="F38" s="85">
        <v>9224.3329979999999</v>
      </c>
      <c r="G38" s="86">
        <v>439875</v>
      </c>
      <c r="I38" s="87"/>
      <c r="J38" s="87"/>
      <c r="K38" s="87"/>
      <c r="L38" s="87"/>
      <c r="M38" s="87"/>
      <c r="N38" s="87"/>
    </row>
    <row r="39" spans="1:14" s="70" customFormat="1" ht="16.149999999999999" customHeight="1" x14ac:dyDescent="0.2">
      <c r="A39" s="78">
        <v>2013</v>
      </c>
      <c r="B39" s="85">
        <v>1252124.7262299999</v>
      </c>
      <c r="C39" s="85">
        <v>39612134</v>
      </c>
      <c r="D39" s="85">
        <v>500569.68583199999</v>
      </c>
      <c r="E39" s="85">
        <v>7505364</v>
      </c>
      <c r="F39" s="85">
        <v>1074.0811200000001</v>
      </c>
      <c r="G39" s="86">
        <v>43586</v>
      </c>
      <c r="I39" s="87"/>
      <c r="J39" s="87"/>
      <c r="K39" s="87"/>
      <c r="L39" s="87"/>
      <c r="M39" s="87"/>
      <c r="N39" s="87"/>
    </row>
    <row r="40" spans="1:14" s="70" customFormat="1" ht="16.149999999999999" customHeight="1" x14ac:dyDescent="0.2">
      <c r="A40" s="78">
        <v>2014</v>
      </c>
      <c r="B40" s="85">
        <v>1277364.3318360001</v>
      </c>
      <c r="C40" s="85">
        <v>41132270</v>
      </c>
      <c r="D40" s="85">
        <v>316963.76357200003</v>
      </c>
      <c r="E40" s="85">
        <v>6305501</v>
      </c>
      <c r="F40" s="85">
        <v>1522.6731279999999</v>
      </c>
      <c r="G40" s="86">
        <v>80770</v>
      </c>
      <c r="I40" s="87"/>
      <c r="J40" s="87"/>
      <c r="K40" s="87"/>
      <c r="L40" s="87"/>
      <c r="M40" s="87"/>
      <c r="N40" s="87"/>
    </row>
    <row r="41" spans="1:14" s="70" customFormat="1" ht="16.149999999999999" customHeight="1" x14ac:dyDescent="0.2">
      <c r="A41" s="78">
        <v>2015</v>
      </c>
      <c r="B41" s="85">
        <v>610698</v>
      </c>
      <c r="C41" s="85">
        <v>15703111</v>
      </c>
      <c r="D41" s="85">
        <v>1708418.0413640002</v>
      </c>
      <c r="E41" s="85">
        <v>24812100</v>
      </c>
      <c r="F41" s="85">
        <v>4376.880564</v>
      </c>
      <c r="G41" s="86">
        <v>248128</v>
      </c>
      <c r="I41" s="87"/>
      <c r="J41" s="87"/>
      <c r="K41" s="87"/>
      <c r="L41" s="87"/>
      <c r="M41" s="87"/>
      <c r="N41" s="87"/>
    </row>
    <row r="42" spans="1:14" s="71" customFormat="1" ht="16.149999999999999" customHeight="1" x14ac:dyDescent="0.2">
      <c r="A42" s="78">
        <v>2016</v>
      </c>
      <c r="B42" s="85">
        <v>643352</v>
      </c>
      <c r="C42" s="85">
        <v>14883607</v>
      </c>
      <c r="D42" s="85">
        <v>1918913</v>
      </c>
      <c r="E42" s="85">
        <v>27261678</v>
      </c>
      <c r="F42" s="85">
        <v>6207</v>
      </c>
      <c r="G42" s="86">
        <v>310832</v>
      </c>
      <c r="I42" s="88"/>
      <c r="J42" s="88"/>
      <c r="K42" s="88"/>
      <c r="L42" s="88"/>
      <c r="M42" s="88"/>
      <c r="N42" s="88"/>
    </row>
    <row r="43" spans="1:14" s="70" customFormat="1" ht="16.149999999999999" customHeight="1" x14ac:dyDescent="0.2">
      <c r="A43" s="105" t="s">
        <v>61</v>
      </c>
      <c r="B43" s="89">
        <v>1028242</v>
      </c>
      <c r="C43" s="89">
        <v>21457491</v>
      </c>
      <c r="D43" s="89">
        <v>419440.18537200004</v>
      </c>
      <c r="E43" s="89">
        <v>5165043</v>
      </c>
      <c r="F43" s="89">
        <v>2281.761</v>
      </c>
      <c r="G43" s="90">
        <v>185115</v>
      </c>
      <c r="I43" s="87"/>
      <c r="J43" s="87"/>
      <c r="K43" s="87"/>
      <c r="L43" s="87"/>
      <c r="M43" s="87"/>
      <c r="N43" s="87"/>
    </row>
    <row r="44" spans="1:14" s="70" customFormat="1" ht="16.149999999999999" customHeight="1" x14ac:dyDescent="0.2">
      <c r="A44" s="91" t="s">
        <v>59</v>
      </c>
      <c r="B44" s="92">
        <v>1898324</v>
      </c>
      <c r="C44" s="92">
        <v>43741652</v>
      </c>
      <c r="D44" s="92">
        <v>2181227</v>
      </c>
      <c r="E44" s="92">
        <v>35691830</v>
      </c>
      <c r="F44" s="92">
        <v>241</v>
      </c>
      <c r="G44" s="93">
        <v>9601</v>
      </c>
      <c r="I44" s="87"/>
      <c r="J44" s="87"/>
      <c r="K44" s="87"/>
      <c r="L44" s="87"/>
      <c r="M44" s="87"/>
      <c r="N44" s="87"/>
    </row>
    <row r="45" spans="1:14" s="96" customFormat="1" ht="15" customHeight="1" x14ac:dyDescent="0.2">
      <c r="A45" s="94" t="s">
        <v>55</v>
      </c>
      <c r="B45" s="95"/>
      <c r="C45" s="95"/>
      <c r="D45" s="95"/>
      <c r="E45" s="95"/>
      <c r="F45" s="95"/>
      <c r="G45" s="95"/>
    </row>
    <row r="46" spans="1:14" s="96" customFormat="1" ht="15" customHeight="1" x14ac:dyDescent="0.2">
      <c r="A46" s="97" t="s">
        <v>56</v>
      </c>
      <c r="B46" s="98"/>
      <c r="C46" s="98"/>
      <c r="D46" s="98"/>
      <c r="E46" s="98"/>
      <c r="F46" s="98"/>
      <c r="G46" s="98"/>
    </row>
    <row r="47" spans="1:14" s="96" customFormat="1" ht="15" customHeight="1" x14ac:dyDescent="0.2">
      <c r="A47" s="99" t="s">
        <v>57</v>
      </c>
      <c r="B47" s="98"/>
      <c r="C47" s="98"/>
      <c r="D47" s="98"/>
      <c r="E47" s="98"/>
      <c r="F47" s="98"/>
      <c r="G47" s="98"/>
    </row>
    <row r="48" spans="1:14" s="96" customFormat="1" ht="15" customHeight="1" x14ac:dyDescent="0.2">
      <c r="A48" s="99" t="s">
        <v>58</v>
      </c>
    </row>
    <row r="49" spans="1:4" s="96" customFormat="1" ht="15" customHeight="1" x14ac:dyDescent="0.2">
      <c r="A49" s="109" t="s">
        <v>63</v>
      </c>
    </row>
    <row r="50" spans="1:4" s="96" customFormat="1" ht="15" customHeight="1" x14ac:dyDescent="0.2">
      <c r="A50" s="100" t="s">
        <v>8</v>
      </c>
      <c r="B50" s="101"/>
      <c r="C50" s="101"/>
      <c r="D50" s="101"/>
    </row>
  </sheetData>
  <mergeCells count="1">
    <mergeCell ref="A2:A5"/>
  </mergeCells>
  <printOptions horizontalCentered="1"/>
  <pageMargins left="0.78740157480314965" right="0.78740157480314965" top="0.98425196850393704" bottom="0.98425196850393704" header="0" footer="0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0"/>
  <sheetViews>
    <sheetView zoomScale="85" workbookViewId="0">
      <pane xSplit="2" ySplit="3" topLeftCell="AD4" activePane="bottomRight" state="frozen"/>
      <selection pane="topRight" activeCell="C1" sqref="C1"/>
      <selection pane="bottomLeft" activeCell="A4" sqref="A4"/>
      <selection pane="bottomRight" activeCell="AN19" sqref="AN19"/>
    </sheetView>
  </sheetViews>
  <sheetFormatPr baseColWidth="10" defaultColWidth="8.88671875" defaultRowHeight="12.75" x14ac:dyDescent="0.2"/>
  <cols>
    <col min="1" max="1" width="8.88671875" style="3" customWidth="1"/>
    <col min="2" max="2" width="32.77734375" style="3" customWidth="1"/>
    <col min="3" max="23" width="9" style="3" customWidth="1"/>
    <col min="24" max="46" width="8.88671875" style="2" customWidth="1"/>
    <col min="47" max="262" width="8.88671875" style="3"/>
    <col min="263" max="263" width="8.88671875" style="3" customWidth="1"/>
    <col min="264" max="264" width="32.77734375" style="3" customWidth="1"/>
    <col min="265" max="285" width="9" style="3" customWidth="1"/>
    <col min="286" max="302" width="8.88671875" style="3" customWidth="1"/>
    <col min="303" max="518" width="8.88671875" style="3"/>
    <col min="519" max="519" width="8.88671875" style="3" customWidth="1"/>
    <col min="520" max="520" width="32.77734375" style="3" customWidth="1"/>
    <col min="521" max="541" width="9" style="3" customWidth="1"/>
    <col min="542" max="558" width="8.88671875" style="3" customWidth="1"/>
    <col min="559" max="774" width="8.88671875" style="3"/>
    <col min="775" max="775" width="8.88671875" style="3" customWidth="1"/>
    <col min="776" max="776" width="32.77734375" style="3" customWidth="1"/>
    <col min="777" max="797" width="9" style="3" customWidth="1"/>
    <col min="798" max="814" width="8.88671875" style="3" customWidth="1"/>
    <col min="815" max="1030" width="8.88671875" style="3"/>
    <col min="1031" max="1031" width="8.88671875" style="3" customWidth="1"/>
    <col min="1032" max="1032" width="32.77734375" style="3" customWidth="1"/>
    <col min="1033" max="1053" width="9" style="3" customWidth="1"/>
    <col min="1054" max="1070" width="8.88671875" style="3" customWidth="1"/>
    <col min="1071" max="1286" width="8.88671875" style="3"/>
    <col min="1287" max="1287" width="8.88671875" style="3" customWidth="1"/>
    <col min="1288" max="1288" width="32.77734375" style="3" customWidth="1"/>
    <col min="1289" max="1309" width="9" style="3" customWidth="1"/>
    <col min="1310" max="1326" width="8.88671875" style="3" customWidth="1"/>
    <col min="1327" max="1542" width="8.88671875" style="3"/>
    <col min="1543" max="1543" width="8.88671875" style="3" customWidth="1"/>
    <col min="1544" max="1544" width="32.77734375" style="3" customWidth="1"/>
    <col min="1545" max="1565" width="9" style="3" customWidth="1"/>
    <col min="1566" max="1582" width="8.88671875" style="3" customWidth="1"/>
    <col min="1583" max="1798" width="8.88671875" style="3"/>
    <col min="1799" max="1799" width="8.88671875" style="3" customWidth="1"/>
    <col min="1800" max="1800" width="32.77734375" style="3" customWidth="1"/>
    <col min="1801" max="1821" width="9" style="3" customWidth="1"/>
    <col min="1822" max="1838" width="8.88671875" style="3" customWidth="1"/>
    <col min="1839" max="2054" width="8.88671875" style="3"/>
    <col min="2055" max="2055" width="8.88671875" style="3" customWidth="1"/>
    <col min="2056" max="2056" width="32.77734375" style="3" customWidth="1"/>
    <col min="2057" max="2077" width="9" style="3" customWidth="1"/>
    <col min="2078" max="2094" width="8.88671875" style="3" customWidth="1"/>
    <col min="2095" max="2310" width="8.88671875" style="3"/>
    <col min="2311" max="2311" width="8.88671875" style="3" customWidth="1"/>
    <col min="2312" max="2312" width="32.77734375" style="3" customWidth="1"/>
    <col min="2313" max="2333" width="9" style="3" customWidth="1"/>
    <col min="2334" max="2350" width="8.88671875" style="3" customWidth="1"/>
    <col min="2351" max="2566" width="8.88671875" style="3"/>
    <col min="2567" max="2567" width="8.88671875" style="3" customWidth="1"/>
    <col min="2568" max="2568" width="32.77734375" style="3" customWidth="1"/>
    <col min="2569" max="2589" width="9" style="3" customWidth="1"/>
    <col min="2590" max="2606" width="8.88671875" style="3" customWidth="1"/>
    <col min="2607" max="2822" width="8.88671875" style="3"/>
    <col min="2823" max="2823" width="8.88671875" style="3" customWidth="1"/>
    <col min="2824" max="2824" width="32.77734375" style="3" customWidth="1"/>
    <col min="2825" max="2845" width="9" style="3" customWidth="1"/>
    <col min="2846" max="2862" width="8.88671875" style="3" customWidth="1"/>
    <col min="2863" max="3078" width="8.88671875" style="3"/>
    <col min="3079" max="3079" width="8.88671875" style="3" customWidth="1"/>
    <col min="3080" max="3080" width="32.77734375" style="3" customWidth="1"/>
    <col min="3081" max="3101" width="9" style="3" customWidth="1"/>
    <col min="3102" max="3118" width="8.88671875" style="3" customWidth="1"/>
    <col min="3119" max="3334" width="8.88671875" style="3"/>
    <col min="3335" max="3335" width="8.88671875" style="3" customWidth="1"/>
    <col min="3336" max="3336" width="32.77734375" style="3" customWidth="1"/>
    <col min="3337" max="3357" width="9" style="3" customWidth="1"/>
    <col min="3358" max="3374" width="8.88671875" style="3" customWidth="1"/>
    <col min="3375" max="3590" width="8.88671875" style="3"/>
    <col min="3591" max="3591" width="8.88671875" style="3" customWidth="1"/>
    <col min="3592" max="3592" width="32.77734375" style="3" customWidth="1"/>
    <col min="3593" max="3613" width="9" style="3" customWidth="1"/>
    <col min="3614" max="3630" width="8.88671875" style="3" customWidth="1"/>
    <col min="3631" max="3846" width="8.88671875" style="3"/>
    <col min="3847" max="3847" width="8.88671875" style="3" customWidth="1"/>
    <col min="3848" max="3848" width="32.77734375" style="3" customWidth="1"/>
    <col min="3849" max="3869" width="9" style="3" customWidth="1"/>
    <col min="3870" max="3886" width="8.88671875" style="3" customWidth="1"/>
    <col min="3887" max="4102" width="8.88671875" style="3"/>
    <col min="4103" max="4103" width="8.88671875" style="3" customWidth="1"/>
    <col min="4104" max="4104" width="32.77734375" style="3" customWidth="1"/>
    <col min="4105" max="4125" width="9" style="3" customWidth="1"/>
    <col min="4126" max="4142" width="8.88671875" style="3" customWidth="1"/>
    <col min="4143" max="4358" width="8.88671875" style="3"/>
    <col min="4359" max="4359" width="8.88671875" style="3" customWidth="1"/>
    <col min="4360" max="4360" width="32.77734375" style="3" customWidth="1"/>
    <col min="4361" max="4381" width="9" style="3" customWidth="1"/>
    <col min="4382" max="4398" width="8.88671875" style="3" customWidth="1"/>
    <col min="4399" max="4614" width="8.88671875" style="3"/>
    <col min="4615" max="4615" width="8.88671875" style="3" customWidth="1"/>
    <col min="4616" max="4616" width="32.77734375" style="3" customWidth="1"/>
    <col min="4617" max="4637" width="9" style="3" customWidth="1"/>
    <col min="4638" max="4654" width="8.88671875" style="3" customWidth="1"/>
    <col min="4655" max="4870" width="8.88671875" style="3"/>
    <col min="4871" max="4871" width="8.88671875" style="3" customWidth="1"/>
    <col min="4872" max="4872" width="32.77734375" style="3" customWidth="1"/>
    <col min="4873" max="4893" width="9" style="3" customWidth="1"/>
    <col min="4894" max="4910" width="8.88671875" style="3" customWidth="1"/>
    <col min="4911" max="5126" width="8.88671875" style="3"/>
    <col min="5127" max="5127" width="8.88671875" style="3" customWidth="1"/>
    <col min="5128" max="5128" width="32.77734375" style="3" customWidth="1"/>
    <col min="5129" max="5149" width="9" style="3" customWidth="1"/>
    <col min="5150" max="5166" width="8.88671875" style="3" customWidth="1"/>
    <col min="5167" max="5382" width="8.88671875" style="3"/>
    <col min="5383" max="5383" width="8.88671875" style="3" customWidth="1"/>
    <col min="5384" max="5384" width="32.77734375" style="3" customWidth="1"/>
    <col min="5385" max="5405" width="9" style="3" customWidth="1"/>
    <col min="5406" max="5422" width="8.88671875" style="3" customWidth="1"/>
    <col min="5423" max="5638" width="8.88671875" style="3"/>
    <col min="5639" max="5639" width="8.88671875" style="3" customWidth="1"/>
    <col min="5640" max="5640" width="32.77734375" style="3" customWidth="1"/>
    <col min="5641" max="5661" width="9" style="3" customWidth="1"/>
    <col min="5662" max="5678" width="8.88671875" style="3" customWidth="1"/>
    <col min="5679" max="5894" width="8.88671875" style="3"/>
    <col min="5895" max="5895" width="8.88671875" style="3" customWidth="1"/>
    <col min="5896" max="5896" width="32.77734375" style="3" customWidth="1"/>
    <col min="5897" max="5917" width="9" style="3" customWidth="1"/>
    <col min="5918" max="5934" width="8.88671875" style="3" customWidth="1"/>
    <col min="5935" max="6150" width="8.88671875" style="3"/>
    <col min="6151" max="6151" width="8.88671875" style="3" customWidth="1"/>
    <col min="6152" max="6152" width="32.77734375" style="3" customWidth="1"/>
    <col min="6153" max="6173" width="9" style="3" customWidth="1"/>
    <col min="6174" max="6190" width="8.88671875" style="3" customWidth="1"/>
    <col min="6191" max="6406" width="8.88671875" style="3"/>
    <col min="6407" max="6407" width="8.88671875" style="3" customWidth="1"/>
    <col min="6408" max="6408" width="32.77734375" style="3" customWidth="1"/>
    <col min="6409" max="6429" width="9" style="3" customWidth="1"/>
    <col min="6430" max="6446" width="8.88671875" style="3" customWidth="1"/>
    <col min="6447" max="6662" width="8.88671875" style="3"/>
    <col min="6663" max="6663" width="8.88671875" style="3" customWidth="1"/>
    <col min="6664" max="6664" width="32.77734375" style="3" customWidth="1"/>
    <col min="6665" max="6685" width="9" style="3" customWidth="1"/>
    <col min="6686" max="6702" width="8.88671875" style="3" customWidth="1"/>
    <col min="6703" max="6918" width="8.88671875" style="3"/>
    <col min="6919" max="6919" width="8.88671875" style="3" customWidth="1"/>
    <col min="6920" max="6920" width="32.77734375" style="3" customWidth="1"/>
    <col min="6921" max="6941" width="9" style="3" customWidth="1"/>
    <col min="6942" max="6958" width="8.88671875" style="3" customWidth="1"/>
    <col min="6959" max="7174" width="8.88671875" style="3"/>
    <col min="7175" max="7175" width="8.88671875" style="3" customWidth="1"/>
    <col min="7176" max="7176" width="32.77734375" style="3" customWidth="1"/>
    <col min="7177" max="7197" width="9" style="3" customWidth="1"/>
    <col min="7198" max="7214" width="8.88671875" style="3" customWidth="1"/>
    <col min="7215" max="7430" width="8.88671875" style="3"/>
    <col min="7431" max="7431" width="8.88671875" style="3" customWidth="1"/>
    <col min="7432" max="7432" width="32.77734375" style="3" customWidth="1"/>
    <col min="7433" max="7453" width="9" style="3" customWidth="1"/>
    <col min="7454" max="7470" width="8.88671875" style="3" customWidth="1"/>
    <col min="7471" max="7686" width="8.88671875" style="3"/>
    <col min="7687" max="7687" width="8.88671875" style="3" customWidth="1"/>
    <col min="7688" max="7688" width="32.77734375" style="3" customWidth="1"/>
    <col min="7689" max="7709" width="9" style="3" customWidth="1"/>
    <col min="7710" max="7726" width="8.88671875" style="3" customWidth="1"/>
    <col min="7727" max="7942" width="8.88671875" style="3"/>
    <col min="7943" max="7943" width="8.88671875" style="3" customWidth="1"/>
    <col min="7944" max="7944" width="32.77734375" style="3" customWidth="1"/>
    <col min="7945" max="7965" width="9" style="3" customWidth="1"/>
    <col min="7966" max="7982" width="8.88671875" style="3" customWidth="1"/>
    <col min="7983" max="8198" width="8.88671875" style="3"/>
    <col min="8199" max="8199" width="8.88671875" style="3" customWidth="1"/>
    <col min="8200" max="8200" width="32.77734375" style="3" customWidth="1"/>
    <col min="8201" max="8221" width="9" style="3" customWidth="1"/>
    <col min="8222" max="8238" width="8.88671875" style="3" customWidth="1"/>
    <col min="8239" max="8454" width="8.88671875" style="3"/>
    <col min="8455" max="8455" width="8.88671875" style="3" customWidth="1"/>
    <col min="8456" max="8456" width="32.77734375" style="3" customWidth="1"/>
    <col min="8457" max="8477" width="9" style="3" customWidth="1"/>
    <col min="8478" max="8494" width="8.88671875" style="3" customWidth="1"/>
    <col min="8495" max="8710" width="8.88671875" style="3"/>
    <col min="8711" max="8711" width="8.88671875" style="3" customWidth="1"/>
    <col min="8712" max="8712" width="32.77734375" style="3" customWidth="1"/>
    <col min="8713" max="8733" width="9" style="3" customWidth="1"/>
    <col min="8734" max="8750" width="8.88671875" style="3" customWidth="1"/>
    <col min="8751" max="8966" width="8.88671875" style="3"/>
    <col min="8967" max="8967" width="8.88671875" style="3" customWidth="1"/>
    <col min="8968" max="8968" width="32.77734375" style="3" customWidth="1"/>
    <col min="8969" max="8989" width="9" style="3" customWidth="1"/>
    <col min="8990" max="9006" width="8.88671875" style="3" customWidth="1"/>
    <col min="9007" max="9222" width="8.88671875" style="3"/>
    <col min="9223" max="9223" width="8.88671875" style="3" customWidth="1"/>
    <col min="9224" max="9224" width="32.77734375" style="3" customWidth="1"/>
    <col min="9225" max="9245" width="9" style="3" customWidth="1"/>
    <col min="9246" max="9262" width="8.88671875" style="3" customWidth="1"/>
    <col min="9263" max="9478" width="8.88671875" style="3"/>
    <col min="9479" max="9479" width="8.88671875" style="3" customWidth="1"/>
    <col min="9480" max="9480" width="32.77734375" style="3" customWidth="1"/>
    <col min="9481" max="9501" width="9" style="3" customWidth="1"/>
    <col min="9502" max="9518" width="8.88671875" style="3" customWidth="1"/>
    <col min="9519" max="9734" width="8.88671875" style="3"/>
    <col min="9735" max="9735" width="8.88671875" style="3" customWidth="1"/>
    <col min="9736" max="9736" width="32.77734375" style="3" customWidth="1"/>
    <col min="9737" max="9757" width="9" style="3" customWidth="1"/>
    <col min="9758" max="9774" width="8.88671875" style="3" customWidth="1"/>
    <col min="9775" max="9990" width="8.88671875" style="3"/>
    <col min="9991" max="9991" width="8.88671875" style="3" customWidth="1"/>
    <col min="9992" max="9992" width="32.77734375" style="3" customWidth="1"/>
    <col min="9993" max="10013" width="9" style="3" customWidth="1"/>
    <col min="10014" max="10030" width="8.88671875" style="3" customWidth="1"/>
    <col min="10031" max="10246" width="8.88671875" style="3"/>
    <col min="10247" max="10247" width="8.88671875" style="3" customWidth="1"/>
    <col min="10248" max="10248" width="32.77734375" style="3" customWidth="1"/>
    <col min="10249" max="10269" width="9" style="3" customWidth="1"/>
    <col min="10270" max="10286" width="8.88671875" style="3" customWidth="1"/>
    <col min="10287" max="10502" width="8.88671875" style="3"/>
    <col min="10503" max="10503" width="8.88671875" style="3" customWidth="1"/>
    <col min="10504" max="10504" width="32.77734375" style="3" customWidth="1"/>
    <col min="10505" max="10525" width="9" style="3" customWidth="1"/>
    <col min="10526" max="10542" width="8.88671875" style="3" customWidth="1"/>
    <col min="10543" max="10758" width="8.88671875" style="3"/>
    <col min="10759" max="10759" width="8.88671875" style="3" customWidth="1"/>
    <col min="10760" max="10760" width="32.77734375" style="3" customWidth="1"/>
    <col min="10761" max="10781" width="9" style="3" customWidth="1"/>
    <col min="10782" max="10798" width="8.88671875" style="3" customWidth="1"/>
    <col min="10799" max="11014" width="8.88671875" style="3"/>
    <col min="11015" max="11015" width="8.88671875" style="3" customWidth="1"/>
    <col min="11016" max="11016" width="32.77734375" style="3" customWidth="1"/>
    <col min="11017" max="11037" width="9" style="3" customWidth="1"/>
    <col min="11038" max="11054" width="8.88671875" style="3" customWidth="1"/>
    <col min="11055" max="11270" width="8.88671875" style="3"/>
    <col min="11271" max="11271" width="8.88671875" style="3" customWidth="1"/>
    <col min="11272" max="11272" width="32.77734375" style="3" customWidth="1"/>
    <col min="11273" max="11293" width="9" style="3" customWidth="1"/>
    <col min="11294" max="11310" width="8.88671875" style="3" customWidth="1"/>
    <col min="11311" max="11526" width="8.88671875" style="3"/>
    <col min="11527" max="11527" width="8.88671875" style="3" customWidth="1"/>
    <col min="11528" max="11528" width="32.77734375" style="3" customWidth="1"/>
    <col min="11529" max="11549" width="9" style="3" customWidth="1"/>
    <col min="11550" max="11566" width="8.88671875" style="3" customWidth="1"/>
    <col min="11567" max="11782" width="8.88671875" style="3"/>
    <col min="11783" max="11783" width="8.88671875" style="3" customWidth="1"/>
    <col min="11784" max="11784" width="32.77734375" style="3" customWidth="1"/>
    <col min="11785" max="11805" width="9" style="3" customWidth="1"/>
    <col min="11806" max="11822" width="8.88671875" style="3" customWidth="1"/>
    <col min="11823" max="12038" width="8.88671875" style="3"/>
    <col min="12039" max="12039" width="8.88671875" style="3" customWidth="1"/>
    <col min="12040" max="12040" width="32.77734375" style="3" customWidth="1"/>
    <col min="12041" max="12061" width="9" style="3" customWidth="1"/>
    <col min="12062" max="12078" width="8.88671875" style="3" customWidth="1"/>
    <col min="12079" max="12294" width="8.88671875" style="3"/>
    <col min="12295" max="12295" width="8.88671875" style="3" customWidth="1"/>
    <col min="12296" max="12296" width="32.77734375" style="3" customWidth="1"/>
    <col min="12297" max="12317" width="9" style="3" customWidth="1"/>
    <col min="12318" max="12334" width="8.88671875" style="3" customWidth="1"/>
    <col min="12335" max="12550" width="8.88671875" style="3"/>
    <col min="12551" max="12551" width="8.88671875" style="3" customWidth="1"/>
    <col min="12552" max="12552" width="32.77734375" style="3" customWidth="1"/>
    <col min="12553" max="12573" width="9" style="3" customWidth="1"/>
    <col min="12574" max="12590" width="8.88671875" style="3" customWidth="1"/>
    <col min="12591" max="12806" width="8.88671875" style="3"/>
    <col min="12807" max="12807" width="8.88671875" style="3" customWidth="1"/>
    <col min="12808" max="12808" width="32.77734375" style="3" customWidth="1"/>
    <col min="12809" max="12829" width="9" style="3" customWidth="1"/>
    <col min="12830" max="12846" width="8.88671875" style="3" customWidth="1"/>
    <col min="12847" max="13062" width="8.88671875" style="3"/>
    <col min="13063" max="13063" width="8.88671875" style="3" customWidth="1"/>
    <col min="13064" max="13064" width="32.77734375" style="3" customWidth="1"/>
    <col min="13065" max="13085" width="9" style="3" customWidth="1"/>
    <col min="13086" max="13102" width="8.88671875" style="3" customWidth="1"/>
    <col min="13103" max="13318" width="8.88671875" style="3"/>
    <col min="13319" max="13319" width="8.88671875" style="3" customWidth="1"/>
    <col min="13320" max="13320" width="32.77734375" style="3" customWidth="1"/>
    <col min="13321" max="13341" width="9" style="3" customWidth="1"/>
    <col min="13342" max="13358" width="8.88671875" style="3" customWidth="1"/>
    <col min="13359" max="13574" width="8.88671875" style="3"/>
    <col min="13575" max="13575" width="8.88671875" style="3" customWidth="1"/>
    <col min="13576" max="13576" width="32.77734375" style="3" customWidth="1"/>
    <col min="13577" max="13597" width="9" style="3" customWidth="1"/>
    <col min="13598" max="13614" width="8.88671875" style="3" customWidth="1"/>
    <col min="13615" max="13830" width="8.88671875" style="3"/>
    <col min="13831" max="13831" width="8.88671875" style="3" customWidth="1"/>
    <col min="13832" max="13832" width="32.77734375" style="3" customWidth="1"/>
    <col min="13833" max="13853" width="9" style="3" customWidth="1"/>
    <col min="13854" max="13870" width="8.88671875" style="3" customWidth="1"/>
    <col min="13871" max="14086" width="8.88671875" style="3"/>
    <col min="14087" max="14087" width="8.88671875" style="3" customWidth="1"/>
    <col min="14088" max="14088" width="32.77734375" style="3" customWidth="1"/>
    <col min="14089" max="14109" width="9" style="3" customWidth="1"/>
    <col min="14110" max="14126" width="8.88671875" style="3" customWidth="1"/>
    <col min="14127" max="14342" width="8.88671875" style="3"/>
    <col min="14343" max="14343" width="8.88671875" style="3" customWidth="1"/>
    <col min="14344" max="14344" width="32.77734375" style="3" customWidth="1"/>
    <col min="14345" max="14365" width="9" style="3" customWidth="1"/>
    <col min="14366" max="14382" width="8.88671875" style="3" customWidth="1"/>
    <col min="14383" max="14598" width="8.88671875" style="3"/>
    <col min="14599" max="14599" width="8.88671875" style="3" customWidth="1"/>
    <col min="14600" max="14600" width="32.77734375" style="3" customWidth="1"/>
    <col min="14601" max="14621" width="9" style="3" customWidth="1"/>
    <col min="14622" max="14638" width="8.88671875" style="3" customWidth="1"/>
    <col min="14639" max="14854" width="8.88671875" style="3"/>
    <col min="14855" max="14855" width="8.88671875" style="3" customWidth="1"/>
    <col min="14856" max="14856" width="32.77734375" style="3" customWidth="1"/>
    <col min="14857" max="14877" width="9" style="3" customWidth="1"/>
    <col min="14878" max="14894" width="8.88671875" style="3" customWidth="1"/>
    <col min="14895" max="15110" width="8.88671875" style="3"/>
    <col min="15111" max="15111" width="8.88671875" style="3" customWidth="1"/>
    <col min="15112" max="15112" width="32.77734375" style="3" customWidth="1"/>
    <col min="15113" max="15133" width="9" style="3" customWidth="1"/>
    <col min="15134" max="15150" width="8.88671875" style="3" customWidth="1"/>
    <col min="15151" max="15366" width="8.88671875" style="3"/>
    <col min="15367" max="15367" width="8.88671875" style="3" customWidth="1"/>
    <col min="15368" max="15368" width="32.77734375" style="3" customWidth="1"/>
    <col min="15369" max="15389" width="9" style="3" customWidth="1"/>
    <col min="15390" max="15406" width="8.88671875" style="3" customWidth="1"/>
    <col min="15407" max="15622" width="8.88671875" style="3"/>
    <col min="15623" max="15623" width="8.88671875" style="3" customWidth="1"/>
    <col min="15624" max="15624" width="32.77734375" style="3" customWidth="1"/>
    <col min="15625" max="15645" width="9" style="3" customWidth="1"/>
    <col min="15646" max="15662" width="8.88671875" style="3" customWidth="1"/>
    <col min="15663" max="15878" width="8.88671875" style="3"/>
    <col min="15879" max="15879" width="8.88671875" style="3" customWidth="1"/>
    <col min="15880" max="15880" width="32.77734375" style="3" customWidth="1"/>
    <col min="15881" max="15901" width="9" style="3" customWidth="1"/>
    <col min="15902" max="15918" width="8.88671875" style="3" customWidth="1"/>
    <col min="15919" max="16134" width="8.88671875" style="3"/>
    <col min="16135" max="16135" width="8.88671875" style="3" customWidth="1"/>
    <col min="16136" max="16136" width="32.77734375" style="3" customWidth="1"/>
    <col min="16137" max="16157" width="9" style="3" customWidth="1"/>
    <col min="16158" max="16174" width="8.88671875" style="3" customWidth="1"/>
    <col min="16175" max="16384" width="8.88671875" style="3"/>
  </cols>
  <sheetData>
    <row r="1" spans="1:46" ht="18.75" customHeight="1" x14ac:dyDescent="0.2">
      <c r="A1" s="121" t="s">
        <v>10</v>
      </c>
      <c r="B1" s="122"/>
      <c r="C1" s="123" t="s">
        <v>1</v>
      </c>
      <c r="D1" s="124"/>
      <c r="E1" s="124"/>
      <c r="F1" s="124"/>
      <c r="G1" s="124"/>
      <c r="H1" s="124"/>
      <c r="I1" s="124"/>
      <c r="J1" s="125"/>
      <c r="K1" s="125"/>
      <c r="L1" s="1"/>
      <c r="M1" s="1"/>
      <c r="N1" s="1"/>
      <c r="O1" s="2"/>
      <c r="P1" s="2"/>
      <c r="Q1" s="2"/>
      <c r="R1" s="1"/>
      <c r="S1" s="1"/>
      <c r="T1" s="1"/>
      <c r="U1" s="1"/>
      <c r="V1" s="1"/>
      <c r="W1" s="1"/>
    </row>
    <row r="2" spans="1:46" ht="18.75" customHeight="1" x14ac:dyDescent="0.2">
      <c r="A2" s="121"/>
      <c r="B2" s="122"/>
      <c r="C2" s="113" t="s">
        <v>11</v>
      </c>
      <c r="D2" s="113"/>
      <c r="E2" s="116"/>
      <c r="F2" s="116" t="s">
        <v>12</v>
      </c>
      <c r="G2" s="116"/>
      <c r="H2" s="116"/>
      <c r="I2" s="116" t="s">
        <v>13</v>
      </c>
      <c r="J2" s="115"/>
      <c r="K2" s="115"/>
      <c r="L2" s="113" t="s">
        <v>14</v>
      </c>
      <c r="M2" s="114"/>
      <c r="N2" s="115"/>
      <c r="O2" s="113" t="s">
        <v>15</v>
      </c>
      <c r="P2" s="115"/>
      <c r="Q2" s="115"/>
      <c r="R2" s="113" t="s">
        <v>16</v>
      </c>
      <c r="S2" s="114"/>
      <c r="T2" s="115"/>
      <c r="U2" s="113" t="s">
        <v>17</v>
      </c>
      <c r="V2" s="114"/>
      <c r="W2" s="115"/>
      <c r="X2" s="113" t="s">
        <v>52</v>
      </c>
      <c r="Y2" s="114"/>
      <c r="Z2" s="115"/>
      <c r="AA2" s="113" t="s">
        <v>53</v>
      </c>
      <c r="AB2" s="114"/>
      <c r="AC2" s="115"/>
      <c r="AD2" s="113" t="s">
        <v>51</v>
      </c>
      <c r="AE2" s="114"/>
      <c r="AF2" s="115"/>
      <c r="AG2" s="113" t="s">
        <v>9</v>
      </c>
      <c r="AH2" s="114"/>
      <c r="AI2" s="115"/>
      <c r="AJ2" s="113" t="s">
        <v>54</v>
      </c>
      <c r="AK2" s="114"/>
      <c r="AL2" s="115"/>
      <c r="AM2" s="113" t="s">
        <v>59</v>
      </c>
      <c r="AN2" s="114"/>
      <c r="AO2" s="115"/>
      <c r="AP2" s="113" t="s">
        <v>60</v>
      </c>
      <c r="AQ2" s="114"/>
      <c r="AR2" s="115"/>
    </row>
    <row r="3" spans="1:46" ht="30" customHeight="1" x14ac:dyDescent="0.2">
      <c r="A3" s="121"/>
      <c r="B3" s="122"/>
      <c r="C3" s="4" t="s">
        <v>18</v>
      </c>
      <c r="D3" s="5" t="s">
        <v>19</v>
      </c>
      <c r="E3" s="4" t="s">
        <v>20</v>
      </c>
      <c r="F3" s="4" t="s">
        <v>18</v>
      </c>
      <c r="G3" s="5" t="s">
        <v>19</v>
      </c>
      <c r="H3" s="4" t="s">
        <v>20</v>
      </c>
      <c r="I3" s="4" t="s">
        <v>18</v>
      </c>
      <c r="J3" s="5" t="s">
        <v>19</v>
      </c>
      <c r="K3" s="6" t="s">
        <v>20</v>
      </c>
      <c r="L3" s="4" t="s">
        <v>18</v>
      </c>
      <c r="M3" s="5" t="s">
        <v>19</v>
      </c>
      <c r="N3" s="6" t="s">
        <v>20</v>
      </c>
      <c r="O3" s="4" t="s">
        <v>18</v>
      </c>
      <c r="P3" s="5" t="s">
        <v>19</v>
      </c>
      <c r="Q3" s="6" t="s">
        <v>20</v>
      </c>
      <c r="R3" s="4" t="s">
        <v>18</v>
      </c>
      <c r="S3" s="5" t="s">
        <v>19</v>
      </c>
      <c r="T3" s="6" t="s">
        <v>20</v>
      </c>
      <c r="U3" s="4" t="s">
        <v>18</v>
      </c>
      <c r="V3" s="5" t="s">
        <v>19</v>
      </c>
      <c r="W3" s="6" t="s">
        <v>20</v>
      </c>
      <c r="X3" s="4" t="s">
        <v>18</v>
      </c>
      <c r="Y3" s="5" t="s">
        <v>19</v>
      </c>
      <c r="Z3" s="6" t="s">
        <v>20</v>
      </c>
      <c r="AA3" s="4" t="s">
        <v>18</v>
      </c>
      <c r="AB3" s="5" t="s">
        <v>19</v>
      </c>
      <c r="AC3" s="6" t="s">
        <v>20</v>
      </c>
      <c r="AD3" s="4" t="s">
        <v>18</v>
      </c>
      <c r="AE3" s="5" t="s">
        <v>19</v>
      </c>
      <c r="AF3" s="6" t="s">
        <v>20</v>
      </c>
      <c r="AG3" s="65" t="s">
        <v>18</v>
      </c>
      <c r="AH3" s="64" t="s">
        <v>19</v>
      </c>
      <c r="AI3" s="66" t="s">
        <v>20</v>
      </c>
      <c r="AJ3" s="65" t="s">
        <v>18</v>
      </c>
      <c r="AK3" s="64" t="s">
        <v>19</v>
      </c>
      <c r="AL3" s="66" t="s">
        <v>20</v>
      </c>
      <c r="AM3" s="103" t="s">
        <v>18</v>
      </c>
      <c r="AN3" s="102" t="s">
        <v>19</v>
      </c>
      <c r="AO3" s="104" t="s">
        <v>20</v>
      </c>
      <c r="AP3" s="103" t="s">
        <v>18</v>
      </c>
      <c r="AQ3" s="102" t="s">
        <v>19</v>
      </c>
      <c r="AR3" s="104" t="s">
        <v>20</v>
      </c>
    </row>
    <row r="4" spans="1:46" s="16" customFormat="1" ht="18" customHeight="1" x14ac:dyDescent="0.2">
      <c r="A4" s="7" t="s">
        <v>21</v>
      </c>
      <c r="B4" s="8" t="s">
        <v>22</v>
      </c>
      <c r="C4" s="9">
        <v>418413</v>
      </c>
      <c r="D4" s="10">
        <f t="shared" ref="D4:D16" si="0">(C4*2.2046)/100</f>
        <v>9224.3329979999999</v>
      </c>
      <c r="E4" s="11">
        <v>439875</v>
      </c>
      <c r="F4" s="12">
        <v>418413</v>
      </c>
      <c r="G4" s="10">
        <f t="shared" ref="G4:G16" si="1">(F4*2.2046)/100</f>
        <v>9224.3329979999999</v>
      </c>
      <c r="H4" s="13">
        <v>439875</v>
      </c>
      <c r="I4" s="14">
        <v>48720</v>
      </c>
      <c r="J4" s="14">
        <f t="shared" ref="J4:J16" si="2">(I4*2.2046)/100</f>
        <v>1074.0811200000001</v>
      </c>
      <c r="K4" s="14">
        <v>43586</v>
      </c>
      <c r="L4" s="14">
        <v>48720</v>
      </c>
      <c r="M4" s="10">
        <f t="shared" ref="M4:M16" si="3">(L4*2.2046)/100</f>
        <v>1074.0811200000001</v>
      </c>
      <c r="N4" s="15">
        <v>43586</v>
      </c>
      <c r="O4" s="14">
        <v>69068</v>
      </c>
      <c r="P4" s="14">
        <f t="shared" ref="P4:P16" si="4">(O4*2.2046)/100</f>
        <v>1522.6731280000001</v>
      </c>
      <c r="Q4" s="14">
        <v>80770</v>
      </c>
      <c r="R4" s="14">
        <v>69068</v>
      </c>
      <c r="S4" s="10">
        <f t="shared" ref="S4:S16" si="5">(R4*2.2046)/100</f>
        <v>1522.6731280000001</v>
      </c>
      <c r="T4" s="15">
        <v>80770</v>
      </c>
      <c r="U4" s="14">
        <v>198534</v>
      </c>
      <c r="V4" s="10">
        <f>(U4*2.2046)/100</f>
        <v>4376.880564</v>
      </c>
      <c r="W4" s="15">
        <v>248128</v>
      </c>
      <c r="X4" s="14">
        <v>198534</v>
      </c>
      <c r="Y4" s="10">
        <f>(X4*2.2046)/100</f>
        <v>4376.880564</v>
      </c>
      <c r="Z4" s="15">
        <v>248128</v>
      </c>
      <c r="AA4" s="14">
        <v>281537</v>
      </c>
      <c r="AB4" s="10">
        <f>(AA4*2.2046)/100</f>
        <v>6206.7647019999995</v>
      </c>
      <c r="AC4" s="15">
        <v>310832</v>
      </c>
      <c r="AD4" s="14">
        <v>281537</v>
      </c>
      <c r="AE4" s="10">
        <f>(AD4*2.2046)/100</f>
        <v>6206.7647019999995</v>
      </c>
      <c r="AF4" s="15">
        <v>310832</v>
      </c>
      <c r="AG4" s="14">
        <v>103500</v>
      </c>
      <c r="AH4" s="10">
        <f>(AG4*2.2046)/100</f>
        <v>2281.761</v>
      </c>
      <c r="AI4" s="15">
        <v>185115</v>
      </c>
      <c r="AJ4" s="14">
        <v>103500</v>
      </c>
      <c r="AK4" s="10">
        <f>(AJ4*2.2046)/100</f>
        <v>2281.761</v>
      </c>
      <c r="AL4" s="15">
        <v>185115</v>
      </c>
      <c r="AM4" s="14">
        <v>10912</v>
      </c>
      <c r="AN4" s="10">
        <f>(AM4*2.2046)/100</f>
        <v>240.56595200000001</v>
      </c>
      <c r="AO4" s="15">
        <v>9601</v>
      </c>
      <c r="AP4" s="14"/>
      <c r="AQ4" s="10">
        <f>(AP4*2.2046)/100</f>
        <v>0</v>
      </c>
      <c r="AR4" s="15"/>
      <c r="AS4" s="2"/>
      <c r="AT4" s="2"/>
    </row>
    <row r="5" spans="1:46" s="27" customFormat="1" ht="27.75" customHeight="1" x14ac:dyDescent="0.2">
      <c r="A5" s="17" t="s">
        <v>23</v>
      </c>
      <c r="B5" s="18" t="s">
        <v>24</v>
      </c>
      <c r="C5" s="19">
        <v>46278953</v>
      </c>
      <c r="D5" s="20">
        <f t="shared" si="0"/>
        <v>1020265.7978380001</v>
      </c>
      <c r="E5" s="21">
        <v>16829866</v>
      </c>
      <c r="F5" s="22">
        <v>46278953</v>
      </c>
      <c r="G5" s="20">
        <f t="shared" si="1"/>
        <v>1020265.7978380001</v>
      </c>
      <c r="H5" s="23">
        <v>16829866</v>
      </c>
      <c r="I5" s="24">
        <v>22705692</v>
      </c>
      <c r="J5" s="25">
        <f t="shared" si="2"/>
        <v>500569.68583199999</v>
      </c>
      <c r="K5" s="25">
        <v>7505364</v>
      </c>
      <c r="L5" s="25">
        <v>22705692</v>
      </c>
      <c r="M5" s="20">
        <f t="shared" si="3"/>
        <v>500569.68583199999</v>
      </c>
      <c r="N5" s="26">
        <v>7505364</v>
      </c>
      <c r="O5" s="24">
        <v>14384892</v>
      </c>
      <c r="P5" s="25">
        <f t="shared" si="4"/>
        <v>317129.32903199998</v>
      </c>
      <c r="Q5" s="25">
        <v>6309260</v>
      </c>
      <c r="R5" s="25">
        <v>14377382</v>
      </c>
      <c r="S5" s="20">
        <f>(R5*2.2046)/100</f>
        <v>316963.76357200003</v>
      </c>
      <c r="T5" s="26">
        <v>6305501</v>
      </c>
      <c r="U5" s="25">
        <v>77493334</v>
      </c>
      <c r="V5" s="20">
        <f>(U5*2.2046)/100</f>
        <v>1708418.0413640002</v>
      </c>
      <c r="W5" s="26">
        <v>24812100</v>
      </c>
      <c r="X5" s="25">
        <v>77493334</v>
      </c>
      <c r="Y5" s="20">
        <f>(X5*2.2046)/100</f>
        <v>1708418.0413640002</v>
      </c>
      <c r="Z5" s="26">
        <v>24812100</v>
      </c>
      <c r="AA5" s="25">
        <v>87041656</v>
      </c>
      <c r="AB5" s="20">
        <f>(AA5*2.2046)/100</f>
        <v>1918920.3481760002</v>
      </c>
      <c r="AC5" s="26">
        <v>27261806</v>
      </c>
      <c r="AD5" s="25">
        <v>87041336</v>
      </c>
      <c r="AE5" s="20">
        <f>(AD5*2.2046)/100</f>
        <v>1918913.293456</v>
      </c>
      <c r="AF5" s="26">
        <v>27261678</v>
      </c>
      <c r="AG5" s="25">
        <v>19025682</v>
      </c>
      <c r="AH5" s="20">
        <f>(AG5*2.2046)/100</f>
        <v>419440.18537200004</v>
      </c>
      <c r="AI5" s="26">
        <v>5165043</v>
      </c>
      <c r="AJ5" s="25">
        <v>19025682</v>
      </c>
      <c r="AK5" s="20">
        <f>(AJ5*2.2046)/100</f>
        <v>419440.18537200004</v>
      </c>
      <c r="AL5" s="26">
        <v>5165043</v>
      </c>
      <c r="AM5" s="25">
        <v>98939817</v>
      </c>
      <c r="AN5" s="20">
        <f>(AM5*2.2046)/100</f>
        <v>2181227.2055819998</v>
      </c>
      <c r="AO5" s="26">
        <v>35691830</v>
      </c>
      <c r="AP5" s="25"/>
      <c r="AQ5" s="20">
        <f>(AP5*2.2046)/100</f>
        <v>0</v>
      </c>
      <c r="AR5" s="26"/>
      <c r="AS5" s="2"/>
      <c r="AT5" s="2"/>
    </row>
    <row r="6" spans="1:46" s="27" customFormat="1" ht="27.75" customHeight="1" x14ac:dyDescent="0.2">
      <c r="A6" s="28" t="s">
        <v>25</v>
      </c>
      <c r="B6" s="29" t="s">
        <v>26</v>
      </c>
      <c r="C6" s="30" t="s">
        <v>3</v>
      </c>
      <c r="D6" s="30" t="s">
        <v>3</v>
      </c>
      <c r="E6" s="30" t="s">
        <v>3</v>
      </c>
      <c r="F6" s="30" t="s">
        <v>3</v>
      </c>
      <c r="G6" s="30" t="s">
        <v>3</v>
      </c>
      <c r="H6" s="30" t="s">
        <v>3</v>
      </c>
      <c r="I6" s="30" t="s">
        <v>3</v>
      </c>
      <c r="J6" s="30" t="s">
        <v>3</v>
      </c>
      <c r="K6" s="30" t="s">
        <v>3</v>
      </c>
      <c r="L6" s="30" t="s">
        <v>3</v>
      </c>
      <c r="M6" s="30" t="s">
        <v>3</v>
      </c>
      <c r="N6" s="30" t="s">
        <v>3</v>
      </c>
      <c r="O6" s="30" t="s">
        <v>3</v>
      </c>
      <c r="P6" s="30" t="s">
        <v>3</v>
      </c>
      <c r="Q6" s="30" t="s">
        <v>3</v>
      </c>
      <c r="R6" s="30" t="s">
        <v>3</v>
      </c>
      <c r="S6" s="30" t="s">
        <v>3</v>
      </c>
      <c r="T6" s="30" t="s">
        <v>3</v>
      </c>
      <c r="U6" s="31">
        <v>442307</v>
      </c>
      <c r="V6" s="32">
        <f>(U6*2.2046)/100</f>
        <v>9751.1001219999998</v>
      </c>
      <c r="W6" s="33">
        <v>193599</v>
      </c>
      <c r="X6" s="33">
        <v>442307</v>
      </c>
      <c r="Y6" s="33">
        <f>(X6*2.2046)/100</f>
        <v>9751.1001219999998</v>
      </c>
      <c r="Z6" s="33">
        <v>193599</v>
      </c>
      <c r="AA6" s="33">
        <v>373082</v>
      </c>
      <c r="AB6" s="33">
        <f>(AA6*2.2046)/100</f>
        <v>8224.9657720000014</v>
      </c>
      <c r="AC6" s="33">
        <v>191359</v>
      </c>
      <c r="AD6" s="33">
        <v>398566</v>
      </c>
      <c r="AE6" s="33">
        <f>(AD6*2.2046)/100</f>
        <v>8786.7860359999995</v>
      </c>
      <c r="AF6" s="33">
        <v>217213</v>
      </c>
      <c r="AG6" s="33">
        <v>1383874</v>
      </c>
      <c r="AH6" s="33">
        <f>(AG6*2.2046)/100</f>
        <v>30508.886204000002</v>
      </c>
      <c r="AI6" s="33">
        <v>597886</v>
      </c>
      <c r="AJ6" s="33">
        <v>1383874</v>
      </c>
      <c r="AK6" s="33">
        <f>(AJ6*2.2046)/100</f>
        <v>30508.886204000002</v>
      </c>
      <c r="AL6" s="33">
        <v>597886</v>
      </c>
      <c r="AM6" s="33">
        <v>223015</v>
      </c>
      <c r="AN6" s="33">
        <f>(AM6*2.2046)/100</f>
        <v>4916.5886900000005</v>
      </c>
      <c r="AO6" s="33">
        <v>137178</v>
      </c>
      <c r="AP6" s="33"/>
      <c r="AQ6" s="33">
        <f>(AP6*2.2046)/100</f>
        <v>0</v>
      </c>
      <c r="AR6" s="33"/>
      <c r="AS6" s="2"/>
      <c r="AT6" s="2"/>
    </row>
    <row r="7" spans="1:46" s="41" customFormat="1" ht="27.75" customHeight="1" x14ac:dyDescent="0.2">
      <c r="A7" s="34" t="s">
        <v>27</v>
      </c>
      <c r="B7" s="35" t="s">
        <v>28</v>
      </c>
      <c r="C7" s="36">
        <v>1672744</v>
      </c>
      <c r="D7" s="32">
        <f t="shared" si="0"/>
        <v>36877.314224000002</v>
      </c>
      <c r="E7" s="37">
        <v>1216399</v>
      </c>
      <c r="F7" s="38">
        <v>1672744</v>
      </c>
      <c r="G7" s="32">
        <f t="shared" si="1"/>
        <v>36877.314224000002</v>
      </c>
      <c r="H7" s="38">
        <v>1216399</v>
      </c>
      <c r="I7" s="39">
        <v>1613974</v>
      </c>
      <c r="J7" s="39">
        <f t="shared" si="2"/>
        <v>35581.670804000001</v>
      </c>
      <c r="K7" s="39">
        <v>1237375</v>
      </c>
      <c r="L7" s="39">
        <v>1613974</v>
      </c>
      <c r="M7" s="32">
        <f>(L7*2.2046)/100</f>
        <v>35581.670804000001</v>
      </c>
      <c r="N7" s="33">
        <v>1237375</v>
      </c>
      <c r="O7" s="39">
        <v>83529</v>
      </c>
      <c r="P7" s="39">
        <f t="shared" si="4"/>
        <v>1841.4803340000001</v>
      </c>
      <c r="Q7" s="39">
        <v>104291</v>
      </c>
      <c r="R7" s="39">
        <v>83529</v>
      </c>
      <c r="S7" s="32">
        <f>(R7*2.2046)/100</f>
        <v>1841.4803340000001</v>
      </c>
      <c r="T7" s="33">
        <v>104291</v>
      </c>
      <c r="U7" s="39">
        <v>33088</v>
      </c>
      <c r="V7" s="32">
        <f>(U7*2.2046)/100</f>
        <v>729.45804799999996</v>
      </c>
      <c r="W7" s="33">
        <v>33470</v>
      </c>
      <c r="X7" s="33">
        <v>32593</v>
      </c>
      <c r="Y7" s="33">
        <f>(X7*2.2046)/100</f>
        <v>718.54527800000005</v>
      </c>
      <c r="Z7" s="33">
        <v>33470</v>
      </c>
      <c r="AA7" s="33">
        <v>13852</v>
      </c>
      <c r="AB7" s="33">
        <f t="shared" ref="AB7:AB16" si="6">(AA7*2.2046)/100</f>
        <v>305.381192</v>
      </c>
      <c r="AC7" s="33">
        <v>17110</v>
      </c>
      <c r="AD7" s="30" t="s">
        <v>3</v>
      </c>
      <c r="AE7" s="30" t="s">
        <v>3</v>
      </c>
      <c r="AF7" s="30" t="s">
        <v>3</v>
      </c>
      <c r="AG7" s="30" t="s">
        <v>3</v>
      </c>
      <c r="AH7" s="30" t="s">
        <v>3</v>
      </c>
      <c r="AI7" s="30" t="s">
        <v>3</v>
      </c>
      <c r="AJ7" s="30" t="s">
        <v>3</v>
      </c>
      <c r="AK7" s="30" t="s">
        <v>3</v>
      </c>
      <c r="AL7" s="30" t="s">
        <v>3</v>
      </c>
      <c r="AM7" s="30" t="s">
        <v>3</v>
      </c>
      <c r="AN7" s="30" t="s">
        <v>3</v>
      </c>
      <c r="AO7" s="30" t="s">
        <v>3</v>
      </c>
      <c r="AP7" s="30"/>
      <c r="AQ7" s="30" t="s">
        <v>3</v>
      </c>
      <c r="AR7" s="30"/>
      <c r="AS7" s="40"/>
      <c r="AT7" s="40"/>
    </row>
    <row r="8" spans="1:46" s="41" customFormat="1" ht="27.75" customHeight="1" x14ac:dyDescent="0.2">
      <c r="A8" s="34" t="s">
        <v>29</v>
      </c>
      <c r="B8" s="35" t="s">
        <v>30</v>
      </c>
      <c r="C8" s="36">
        <v>37245</v>
      </c>
      <c r="D8" s="32">
        <f t="shared" si="0"/>
        <v>821.10327000000007</v>
      </c>
      <c r="E8" s="37">
        <v>45129</v>
      </c>
      <c r="F8" s="38">
        <v>37245</v>
      </c>
      <c r="G8" s="32">
        <f t="shared" si="1"/>
        <v>821.10327000000007</v>
      </c>
      <c r="H8" s="38">
        <v>45129</v>
      </c>
      <c r="I8" s="39">
        <v>15477</v>
      </c>
      <c r="J8" s="39">
        <f t="shared" si="2"/>
        <v>341.20594199999999</v>
      </c>
      <c r="K8" s="39">
        <v>18931</v>
      </c>
      <c r="L8" s="39">
        <v>15477</v>
      </c>
      <c r="M8" s="32">
        <f t="shared" si="3"/>
        <v>341.20594199999999</v>
      </c>
      <c r="N8" s="33">
        <v>18931</v>
      </c>
      <c r="O8" s="39">
        <v>17399</v>
      </c>
      <c r="P8" s="39">
        <f t="shared" si="4"/>
        <v>383.57835400000005</v>
      </c>
      <c r="Q8" s="39">
        <v>24414</v>
      </c>
      <c r="R8" s="39">
        <v>17399</v>
      </c>
      <c r="S8" s="32">
        <f t="shared" si="5"/>
        <v>383.57835400000005</v>
      </c>
      <c r="T8" s="33">
        <v>24414</v>
      </c>
      <c r="U8" s="39">
        <v>15915</v>
      </c>
      <c r="V8" s="32">
        <f t="shared" ref="V8:V16" si="7">(U8*2.2046)/100</f>
        <v>350.86209000000002</v>
      </c>
      <c r="W8" s="33">
        <v>25250</v>
      </c>
      <c r="X8" s="33">
        <v>15143</v>
      </c>
      <c r="Y8" s="33">
        <f t="shared" ref="Y8:Y16" si="8">(X8*2.2046)/100</f>
        <v>333.842578</v>
      </c>
      <c r="Z8" s="33">
        <v>23275</v>
      </c>
      <c r="AA8" s="33">
        <v>7108</v>
      </c>
      <c r="AB8" s="33">
        <f t="shared" si="6"/>
        <v>156.702968</v>
      </c>
      <c r="AC8" s="33">
        <v>8744</v>
      </c>
      <c r="AD8" s="30" t="s">
        <v>3</v>
      </c>
      <c r="AE8" s="30" t="s">
        <v>3</v>
      </c>
      <c r="AF8" s="30" t="s">
        <v>3</v>
      </c>
      <c r="AG8" s="30" t="s">
        <v>3</v>
      </c>
      <c r="AH8" s="30" t="s">
        <v>3</v>
      </c>
      <c r="AI8" s="30" t="s">
        <v>3</v>
      </c>
      <c r="AJ8" s="30" t="s">
        <v>3</v>
      </c>
      <c r="AK8" s="30" t="s">
        <v>3</v>
      </c>
      <c r="AL8" s="30" t="s">
        <v>3</v>
      </c>
      <c r="AM8" s="30" t="s">
        <v>3</v>
      </c>
      <c r="AN8" s="30" t="s">
        <v>3</v>
      </c>
      <c r="AO8" s="30" t="s">
        <v>3</v>
      </c>
      <c r="AP8" s="30"/>
      <c r="AQ8" s="30" t="s">
        <v>3</v>
      </c>
      <c r="AR8" s="30"/>
      <c r="AS8" s="40"/>
      <c r="AT8" s="40"/>
    </row>
    <row r="9" spans="1:46" s="41" customFormat="1" ht="27.75" customHeight="1" x14ac:dyDescent="0.2">
      <c r="A9" s="34" t="s">
        <v>31</v>
      </c>
      <c r="B9" s="35" t="s">
        <v>32</v>
      </c>
      <c r="C9" s="36">
        <v>20109</v>
      </c>
      <c r="D9" s="32">
        <f t="shared" si="0"/>
        <v>443.32301400000006</v>
      </c>
      <c r="E9" s="37">
        <v>21481</v>
      </c>
      <c r="F9" s="38">
        <v>20109</v>
      </c>
      <c r="G9" s="32">
        <f t="shared" si="1"/>
        <v>443.32301400000006</v>
      </c>
      <c r="H9" s="38">
        <v>21481</v>
      </c>
      <c r="I9" s="39">
        <v>19772</v>
      </c>
      <c r="J9" s="39">
        <f t="shared" si="2"/>
        <v>435.89351200000004</v>
      </c>
      <c r="K9" s="39">
        <v>21183</v>
      </c>
      <c r="L9" s="39">
        <v>19772</v>
      </c>
      <c r="M9" s="32">
        <f t="shared" si="3"/>
        <v>435.89351200000004</v>
      </c>
      <c r="N9" s="33">
        <v>21183</v>
      </c>
      <c r="O9" s="39">
        <v>45376</v>
      </c>
      <c r="P9" s="39">
        <f t="shared" si="4"/>
        <v>1000.3592960000001</v>
      </c>
      <c r="Q9" s="39">
        <v>33989</v>
      </c>
      <c r="R9" s="39">
        <v>45376</v>
      </c>
      <c r="S9" s="32">
        <f t="shared" si="5"/>
        <v>1000.3592960000001</v>
      </c>
      <c r="T9" s="33">
        <v>33989</v>
      </c>
      <c r="U9" s="39">
        <v>53066</v>
      </c>
      <c r="V9" s="32">
        <f t="shared" si="7"/>
        <v>1169.8930359999999</v>
      </c>
      <c r="W9" s="33">
        <v>30816</v>
      </c>
      <c r="X9" s="33">
        <v>53066</v>
      </c>
      <c r="Y9" s="33">
        <f t="shared" si="8"/>
        <v>1169.8930359999999</v>
      </c>
      <c r="Z9" s="33">
        <v>30816</v>
      </c>
      <c r="AA9" s="30" t="s">
        <v>3</v>
      </c>
      <c r="AB9" s="30" t="s">
        <v>3</v>
      </c>
      <c r="AC9" s="30" t="s">
        <v>3</v>
      </c>
      <c r="AD9" s="30" t="s">
        <v>3</v>
      </c>
      <c r="AE9" s="30" t="s">
        <v>3</v>
      </c>
      <c r="AF9" s="30" t="s">
        <v>3</v>
      </c>
      <c r="AG9" s="30" t="s">
        <v>3</v>
      </c>
      <c r="AH9" s="30" t="s">
        <v>3</v>
      </c>
      <c r="AI9" s="30" t="s">
        <v>3</v>
      </c>
      <c r="AJ9" s="30" t="s">
        <v>3</v>
      </c>
      <c r="AK9" s="30" t="s">
        <v>3</v>
      </c>
      <c r="AL9" s="30" t="s">
        <v>3</v>
      </c>
      <c r="AM9" s="30" t="s">
        <v>3</v>
      </c>
      <c r="AN9" s="30" t="s">
        <v>3</v>
      </c>
      <c r="AO9" s="30" t="s">
        <v>3</v>
      </c>
      <c r="AP9" s="30"/>
      <c r="AQ9" s="30" t="s">
        <v>3</v>
      </c>
      <c r="AR9" s="30"/>
      <c r="AS9" s="40"/>
      <c r="AT9" s="40"/>
    </row>
    <row r="10" spans="1:46" s="41" customFormat="1" ht="27.75" customHeight="1" x14ac:dyDescent="0.2">
      <c r="A10" s="34" t="s">
        <v>33</v>
      </c>
      <c r="B10" s="35" t="s">
        <v>34</v>
      </c>
      <c r="C10" s="36">
        <v>1789965</v>
      </c>
      <c r="D10" s="32">
        <f t="shared" si="0"/>
        <v>39461.56839</v>
      </c>
      <c r="E10" s="37">
        <v>1194961</v>
      </c>
      <c r="F10" s="38">
        <v>1789965</v>
      </c>
      <c r="G10" s="32">
        <f t="shared" si="1"/>
        <v>39461.56839</v>
      </c>
      <c r="H10" s="38">
        <v>1194961</v>
      </c>
      <c r="I10" s="39">
        <v>11698</v>
      </c>
      <c r="J10" s="39">
        <f t="shared" si="2"/>
        <v>257.89410800000002</v>
      </c>
      <c r="K10" s="39">
        <v>13745</v>
      </c>
      <c r="L10" s="39">
        <v>11698</v>
      </c>
      <c r="M10" s="32">
        <f t="shared" si="3"/>
        <v>257.89410800000002</v>
      </c>
      <c r="N10" s="33">
        <v>13745</v>
      </c>
      <c r="O10" s="39">
        <v>11755610</v>
      </c>
      <c r="P10" s="39">
        <f t="shared" si="4"/>
        <v>259164.17806000001</v>
      </c>
      <c r="Q10" s="39">
        <v>7817513</v>
      </c>
      <c r="R10" s="39">
        <v>11755610</v>
      </c>
      <c r="S10" s="32">
        <f>(R10*2.2046)/100</f>
        <v>259164.17806000001</v>
      </c>
      <c r="T10" s="33">
        <v>7817513</v>
      </c>
      <c r="U10" s="39">
        <v>63089</v>
      </c>
      <c r="V10" s="32">
        <f>(U10*2.2046)/100</f>
        <v>1390.8600940000001</v>
      </c>
      <c r="W10" s="33">
        <v>53709</v>
      </c>
      <c r="X10" s="33">
        <v>63035</v>
      </c>
      <c r="Y10" s="33">
        <f t="shared" si="8"/>
        <v>1389.6696100000001</v>
      </c>
      <c r="Z10" s="33">
        <v>53709</v>
      </c>
      <c r="AA10" s="33">
        <v>60975</v>
      </c>
      <c r="AB10" s="33">
        <f t="shared" si="6"/>
        <v>1344.2548500000003</v>
      </c>
      <c r="AC10" s="33">
        <v>87090</v>
      </c>
      <c r="AD10" s="33">
        <v>61346</v>
      </c>
      <c r="AE10" s="33">
        <f t="shared" ref="AE10:AE16" si="9">(AD10*2.2046)/100</f>
        <v>1352.433916</v>
      </c>
      <c r="AF10" s="33">
        <v>87090</v>
      </c>
      <c r="AG10" s="33">
        <v>249418</v>
      </c>
      <c r="AH10" s="33">
        <f t="shared" ref="AH10:AH11" si="10">(AG10*2.2046)/100</f>
        <v>5498.6692280000007</v>
      </c>
      <c r="AI10" s="33">
        <v>220457</v>
      </c>
      <c r="AJ10" s="33">
        <v>249313</v>
      </c>
      <c r="AK10" s="33">
        <f t="shared" ref="AK10:AK11" si="11">(AJ10*2.2046)/100</f>
        <v>5496.3543980000004</v>
      </c>
      <c r="AL10" s="33">
        <v>220361</v>
      </c>
      <c r="AM10" s="33">
        <v>21253</v>
      </c>
      <c r="AN10" s="33">
        <f t="shared" ref="AN10:AN11" si="12">(AM10*2.2046)/100</f>
        <v>468.54363799999999</v>
      </c>
      <c r="AO10" s="33">
        <v>24741</v>
      </c>
      <c r="AP10" s="33"/>
      <c r="AQ10" s="33">
        <f t="shared" ref="AQ10:AQ11" si="13">(AP10*2.2046)/100</f>
        <v>0</v>
      </c>
      <c r="AR10" s="33"/>
      <c r="AS10" s="40"/>
      <c r="AT10" s="40"/>
    </row>
    <row r="11" spans="1:46" s="41" customFormat="1" ht="29.25" customHeight="1" x14ac:dyDescent="0.2">
      <c r="A11" s="34" t="s">
        <v>35</v>
      </c>
      <c r="B11" s="42" t="s">
        <v>36</v>
      </c>
      <c r="C11" s="30" t="s">
        <v>3</v>
      </c>
      <c r="D11" s="30" t="s">
        <v>3</v>
      </c>
      <c r="E11" s="30" t="s">
        <v>3</v>
      </c>
      <c r="F11" s="30" t="s">
        <v>3</v>
      </c>
      <c r="G11" s="30" t="s">
        <v>3</v>
      </c>
      <c r="H11" s="30" t="s">
        <v>3</v>
      </c>
      <c r="I11" s="30" t="s">
        <v>3</v>
      </c>
      <c r="J11" s="30" t="s">
        <v>3</v>
      </c>
      <c r="K11" s="30" t="s">
        <v>3</v>
      </c>
      <c r="L11" s="30" t="s">
        <v>3</v>
      </c>
      <c r="M11" s="30" t="s">
        <v>3</v>
      </c>
      <c r="N11" s="30" t="s">
        <v>3</v>
      </c>
      <c r="O11" s="30" t="s">
        <v>3</v>
      </c>
      <c r="P11" s="30" t="s">
        <v>3</v>
      </c>
      <c r="Q11" s="30" t="s">
        <v>3</v>
      </c>
      <c r="R11" s="30" t="s">
        <v>3</v>
      </c>
      <c r="S11" s="30" t="s">
        <v>3</v>
      </c>
      <c r="T11" s="30" t="s">
        <v>3</v>
      </c>
      <c r="U11" s="39">
        <v>1010070</v>
      </c>
      <c r="V11" s="32">
        <f>(U11*2.2046)/100</f>
        <v>22268.003220000002</v>
      </c>
      <c r="W11" s="33">
        <v>540667</v>
      </c>
      <c r="X11" s="33">
        <v>1010070</v>
      </c>
      <c r="Y11" s="33">
        <f t="shared" si="8"/>
        <v>22268.003220000002</v>
      </c>
      <c r="Z11" s="33">
        <v>540667</v>
      </c>
      <c r="AA11" s="33">
        <v>2124826</v>
      </c>
      <c r="AB11" s="33">
        <f t="shared" si="6"/>
        <v>46843.913996000003</v>
      </c>
      <c r="AC11" s="33">
        <v>927130</v>
      </c>
      <c r="AD11" s="33">
        <v>2119274</v>
      </c>
      <c r="AE11" s="33">
        <f t="shared" si="9"/>
        <v>46721.514604000004</v>
      </c>
      <c r="AF11" s="33">
        <v>921303</v>
      </c>
      <c r="AG11" s="33">
        <v>2039618</v>
      </c>
      <c r="AH11" s="33">
        <f t="shared" si="10"/>
        <v>44965.418428000004</v>
      </c>
      <c r="AI11" s="33">
        <v>895859</v>
      </c>
      <c r="AJ11" s="33">
        <v>2038530</v>
      </c>
      <c r="AK11" s="33">
        <f t="shared" si="11"/>
        <v>44941.432379999998</v>
      </c>
      <c r="AL11" s="33">
        <v>894789</v>
      </c>
      <c r="AM11" s="33">
        <v>1263675</v>
      </c>
      <c r="AN11" s="33">
        <f t="shared" si="12"/>
        <v>27858.979050000002</v>
      </c>
      <c r="AO11" s="33">
        <v>617719</v>
      </c>
      <c r="AP11" s="33"/>
      <c r="AQ11" s="33">
        <f t="shared" si="13"/>
        <v>0</v>
      </c>
      <c r="AR11" s="33"/>
      <c r="AS11" s="40"/>
      <c r="AT11" s="40"/>
    </row>
    <row r="12" spans="1:46" s="41" customFormat="1" ht="40.5" customHeight="1" x14ac:dyDescent="0.2">
      <c r="A12" s="34" t="s">
        <v>37</v>
      </c>
      <c r="B12" s="35" t="s">
        <v>38</v>
      </c>
      <c r="C12" s="36">
        <v>6281012</v>
      </c>
      <c r="D12" s="32">
        <f t="shared" si="0"/>
        <v>138471.19055200001</v>
      </c>
      <c r="E12" s="37">
        <v>4112018</v>
      </c>
      <c r="F12" s="38">
        <v>6281012</v>
      </c>
      <c r="G12" s="32">
        <f t="shared" si="1"/>
        <v>138471.19055200001</v>
      </c>
      <c r="H12" s="38">
        <v>4112018</v>
      </c>
      <c r="I12" s="39">
        <v>8773073</v>
      </c>
      <c r="J12" s="39">
        <f t="shared" si="2"/>
        <v>193411.16735800001</v>
      </c>
      <c r="K12" s="39">
        <v>5819260</v>
      </c>
      <c r="L12" s="39">
        <v>8773073</v>
      </c>
      <c r="M12" s="32">
        <f t="shared" si="3"/>
        <v>193411.16735800001</v>
      </c>
      <c r="N12" s="33">
        <v>5819260</v>
      </c>
      <c r="O12" s="39">
        <v>5585736</v>
      </c>
      <c r="P12" s="39">
        <f t="shared" si="4"/>
        <v>123143.13585599999</v>
      </c>
      <c r="Q12" s="39">
        <v>3595623</v>
      </c>
      <c r="R12" s="39">
        <v>5585736</v>
      </c>
      <c r="S12" s="32">
        <f t="shared" si="5"/>
        <v>123143.13585599999</v>
      </c>
      <c r="T12" s="33">
        <v>3595623</v>
      </c>
      <c r="U12" s="39">
        <v>1515095</v>
      </c>
      <c r="V12" s="32">
        <f t="shared" si="7"/>
        <v>33401.784370000001</v>
      </c>
      <c r="W12" s="33">
        <v>932809</v>
      </c>
      <c r="X12" s="33">
        <v>1509773</v>
      </c>
      <c r="Y12" s="33">
        <f t="shared" si="8"/>
        <v>33284.455558000001</v>
      </c>
      <c r="Z12" s="33">
        <v>932809</v>
      </c>
      <c r="AA12" s="30" t="s">
        <v>3</v>
      </c>
      <c r="AB12" s="30" t="s">
        <v>3</v>
      </c>
      <c r="AC12" s="30" t="s">
        <v>3</v>
      </c>
      <c r="AD12" s="30" t="s">
        <v>3</v>
      </c>
      <c r="AE12" s="30" t="s">
        <v>3</v>
      </c>
      <c r="AF12" s="30" t="s">
        <v>3</v>
      </c>
      <c r="AG12" s="30" t="s">
        <v>3</v>
      </c>
      <c r="AH12" s="30" t="s">
        <v>3</v>
      </c>
      <c r="AI12" s="30" t="s">
        <v>3</v>
      </c>
      <c r="AJ12" s="30" t="s">
        <v>3</v>
      </c>
      <c r="AK12" s="30" t="s">
        <v>3</v>
      </c>
      <c r="AL12" s="30" t="s">
        <v>3</v>
      </c>
      <c r="AM12" s="30" t="s">
        <v>3</v>
      </c>
      <c r="AN12" s="30" t="s">
        <v>3</v>
      </c>
      <c r="AO12" s="30" t="s">
        <v>3</v>
      </c>
      <c r="AP12" s="30"/>
      <c r="AQ12" s="30" t="s">
        <v>3</v>
      </c>
      <c r="AR12" s="30"/>
      <c r="AS12" s="40"/>
      <c r="AT12" s="40"/>
    </row>
    <row r="13" spans="1:46" s="41" customFormat="1" ht="43.5" customHeight="1" x14ac:dyDescent="0.2">
      <c r="A13" s="34" t="s">
        <v>39</v>
      </c>
      <c r="B13" s="35" t="s">
        <v>40</v>
      </c>
      <c r="C13" s="36">
        <v>162141</v>
      </c>
      <c r="D13" s="32">
        <f t="shared" si="0"/>
        <v>3574.5604860000003</v>
      </c>
      <c r="E13" s="37">
        <v>144610</v>
      </c>
      <c r="F13" s="38">
        <v>132585</v>
      </c>
      <c r="G13" s="32">
        <f t="shared" si="1"/>
        <v>2922.9689100000001</v>
      </c>
      <c r="H13" s="38">
        <v>112060</v>
      </c>
      <c r="I13" s="39">
        <v>113499</v>
      </c>
      <c r="J13" s="39">
        <f t="shared" si="2"/>
        <v>2502.198954</v>
      </c>
      <c r="K13" s="39">
        <v>91126</v>
      </c>
      <c r="L13" s="39">
        <v>113499</v>
      </c>
      <c r="M13" s="32">
        <f t="shared" si="3"/>
        <v>2502.198954</v>
      </c>
      <c r="N13" s="33">
        <v>91126</v>
      </c>
      <c r="O13" s="39">
        <v>11633188</v>
      </c>
      <c r="P13" s="39">
        <f t="shared" si="4"/>
        <v>256465.262648</v>
      </c>
      <c r="Q13" s="39">
        <v>8807495</v>
      </c>
      <c r="R13" s="39">
        <v>11633188</v>
      </c>
      <c r="S13" s="32">
        <f t="shared" si="5"/>
        <v>256465.262648</v>
      </c>
      <c r="T13" s="33">
        <v>8807495</v>
      </c>
      <c r="U13" s="39">
        <v>4594655</v>
      </c>
      <c r="V13" s="32">
        <f t="shared" si="7"/>
        <v>101293.76413000001</v>
      </c>
      <c r="W13" s="33">
        <v>3168018</v>
      </c>
      <c r="X13" s="33">
        <v>4594583</v>
      </c>
      <c r="Y13" s="33">
        <f t="shared" si="8"/>
        <v>101292.17681800001</v>
      </c>
      <c r="Z13" s="33">
        <v>3168018</v>
      </c>
      <c r="AA13" s="30" t="s">
        <v>3</v>
      </c>
      <c r="AB13" s="30" t="s">
        <v>3</v>
      </c>
      <c r="AC13" s="30" t="s">
        <v>3</v>
      </c>
      <c r="AD13" s="30" t="s">
        <v>3</v>
      </c>
      <c r="AE13" s="30" t="s">
        <v>3</v>
      </c>
      <c r="AF13" s="30" t="s">
        <v>3</v>
      </c>
      <c r="AG13" s="30" t="s">
        <v>3</v>
      </c>
      <c r="AH13" s="30" t="s">
        <v>3</v>
      </c>
      <c r="AI13" s="30" t="s">
        <v>3</v>
      </c>
      <c r="AJ13" s="30" t="s">
        <v>3</v>
      </c>
      <c r="AK13" s="30" t="s">
        <v>3</v>
      </c>
      <c r="AL13" s="30" t="s">
        <v>3</v>
      </c>
      <c r="AM13" s="30" t="s">
        <v>3</v>
      </c>
      <c r="AN13" s="30" t="s">
        <v>3</v>
      </c>
      <c r="AO13" s="30" t="s">
        <v>3</v>
      </c>
      <c r="AP13" s="30"/>
      <c r="AQ13" s="30" t="s">
        <v>3</v>
      </c>
      <c r="AR13" s="30"/>
      <c r="AS13" s="40"/>
      <c r="AT13" s="40"/>
    </row>
    <row r="14" spans="1:46" s="41" customFormat="1" ht="30.75" customHeight="1" x14ac:dyDescent="0.2">
      <c r="A14" s="34" t="s">
        <v>41</v>
      </c>
      <c r="B14" s="35" t="s">
        <v>42</v>
      </c>
      <c r="C14" s="36">
        <v>126522</v>
      </c>
      <c r="D14" s="32">
        <f t="shared" si="0"/>
        <v>2789.3040120000001</v>
      </c>
      <c r="E14" s="37">
        <v>93451</v>
      </c>
      <c r="F14" s="38">
        <v>126522</v>
      </c>
      <c r="G14" s="32">
        <f t="shared" si="1"/>
        <v>2789.3040120000001</v>
      </c>
      <c r="H14" s="38">
        <v>93451</v>
      </c>
      <c r="I14" s="39">
        <v>313681</v>
      </c>
      <c r="J14" s="39">
        <f t="shared" si="2"/>
        <v>6915.4113260000004</v>
      </c>
      <c r="K14" s="39">
        <v>266243</v>
      </c>
      <c r="L14" s="39">
        <v>313681</v>
      </c>
      <c r="M14" s="32">
        <f t="shared" si="3"/>
        <v>6915.4113260000004</v>
      </c>
      <c r="N14" s="33">
        <v>266243</v>
      </c>
      <c r="O14" s="39">
        <v>442396</v>
      </c>
      <c r="P14" s="39">
        <f t="shared" si="4"/>
        <v>9753.0622160000003</v>
      </c>
      <c r="Q14" s="39">
        <v>366949</v>
      </c>
      <c r="R14" s="39">
        <v>441498</v>
      </c>
      <c r="S14" s="32">
        <f t="shared" si="5"/>
        <v>9733.264908000001</v>
      </c>
      <c r="T14" s="33">
        <v>365487</v>
      </c>
      <c r="U14" s="39">
        <v>171036</v>
      </c>
      <c r="V14" s="32">
        <f t="shared" si="7"/>
        <v>3770.6596559999998</v>
      </c>
      <c r="W14" s="33">
        <v>133027</v>
      </c>
      <c r="X14" s="33">
        <v>171036</v>
      </c>
      <c r="Y14" s="33">
        <f t="shared" si="8"/>
        <v>3770.6596559999998</v>
      </c>
      <c r="Z14" s="33">
        <v>133027</v>
      </c>
      <c r="AA14" s="30" t="s">
        <v>3</v>
      </c>
      <c r="AB14" s="30" t="s">
        <v>3</v>
      </c>
      <c r="AC14" s="30" t="s">
        <v>3</v>
      </c>
      <c r="AD14" s="30" t="s">
        <v>3</v>
      </c>
      <c r="AE14" s="30" t="s">
        <v>3</v>
      </c>
      <c r="AF14" s="30" t="s">
        <v>3</v>
      </c>
      <c r="AG14" s="30" t="s">
        <v>3</v>
      </c>
      <c r="AH14" s="30" t="s">
        <v>3</v>
      </c>
      <c r="AI14" s="30" t="s">
        <v>3</v>
      </c>
      <c r="AJ14" s="30" t="s">
        <v>3</v>
      </c>
      <c r="AK14" s="30" t="s">
        <v>3</v>
      </c>
      <c r="AL14" s="30" t="s">
        <v>3</v>
      </c>
      <c r="AM14" s="30" t="s">
        <v>3</v>
      </c>
      <c r="AN14" s="30" t="s">
        <v>3</v>
      </c>
      <c r="AO14" s="30" t="s">
        <v>3</v>
      </c>
      <c r="AP14" s="30"/>
      <c r="AQ14" s="30" t="s">
        <v>3</v>
      </c>
      <c r="AR14" s="30"/>
      <c r="AS14" s="40"/>
      <c r="AT14" s="40"/>
    </row>
    <row r="15" spans="1:46" s="41" customFormat="1" ht="43.5" customHeight="1" x14ac:dyDescent="0.2">
      <c r="A15" s="43" t="s">
        <v>43</v>
      </c>
      <c r="B15" s="35" t="s">
        <v>44</v>
      </c>
      <c r="C15" s="36">
        <v>37576210</v>
      </c>
      <c r="D15" s="32">
        <f t="shared" si="0"/>
        <v>828405.12566000002</v>
      </c>
      <c r="E15" s="37">
        <v>26153922</v>
      </c>
      <c r="F15" s="38">
        <v>37576210</v>
      </c>
      <c r="G15" s="32">
        <f t="shared" si="1"/>
        <v>828405.12566000002</v>
      </c>
      <c r="H15" s="38">
        <v>26153922</v>
      </c>
      <c r="I15" s="39">
        <v>45870346</v>
      </c>
      <c r="J15" s="39">
        <f t="shared" si="2"/>
        <v>1011257.647916</v>
      </c>
      <c r="K15" s="39">
        <v>32097401</v>
      </c>
      <c r="L15" s="39">
        <v>45870346</v>
      </c>
      <c r="M15" s="32">
        <f t="shared" si="3"/>
        <v>1011257.647916</v>
      </c>
      <c r="N15" s="44">
        <v>32097401</v>
      </c>
      <c r="O15" s="39">
        <v>28336491</v>
      </c>
      <c r="P15" s="39">
        <f t="shared" si="4"/>
        <v>624706.28058600007</v>
      </c>
      <c r="Q15" s="39">
        <v>20359951</v>
      </c>
      <c r="R15" s="39">
        <v>28336491</v>
      </c>
      <c r="S15" s="32">
        <f t="shared" si="5"/>
        <v>624706.28058600007</v>
      </c>
      <c r="T15" s="44">
        <v>20359951</v>
      </c>
      <c r="U15" s="39">
        <v>19633612</v>
      </c>
      <c r="V15" s="32">
        <f t="shared" si="7"/>
        <v>432842.61015200004</v>
      </c>
      <c r="W15" s="44">
        <v>10520621</v>
      </c>
      <c r="X15" s="33">
        <v>19632005</v>
      </c>
      <c r="Y15" s="33">
        <f t="shared" si="8"/>
        <v>432807.18223000003</v>
      </c>
      <c r="Z15" s="33">
        <v>10520621</v>
      </c>
      <c r="AA15" s="33">
        <v>26482220</v>
      </c>
      <c r="AB15" s="33">
        <f t="shared" si="6"/>
        <v>583827.0221200001</v>
      </c>
      <c r="AC15" s="33">
        <v>18615004</v>
      </c>
      <c r="AD15" s="33">
        <v>26482220</v>
      </c>
      <c r="AE15" s="33">
        <f t="shared" si="9"/>
        <v>583827.0221200001</v>
      </c>
      <c r="AF15" s="33">
        <v>13615004</v>
      </c>
      <c r="AG15" s="33">
        <v>42920791</v>
      </c>
      <c r="AH15" s="33">
        <f t="shared" ref="AH15" si="14">(AG15*2.2046)/100</f>
        <v>946231.75838600006</v>
      </c>
      <c r="AI15" s="33">
        <v>19712801</v>
      </c>
      <c r="AJ15" s="33">
        <v>42920791</v>
      </c>
      <c r="AK15" s="33">
        <f t="shared" ref="AK15:AK16" si="15">(AJ15*2.2046)/100</f>
        <v>946231.75838600006</v>
      </c>
      <c r="AL15" s="33">
        <v>19712801</v>
      </c>
      <c r="AM15" s="33">
        <v>84591600</v>
      </c>
      <c r="AN15" s="33">
        <f t="shared" ref="AN15:AN16" si="16">(AM15*2.2046)/100</f>
        <v>1864906.4136000001</v>
      </c>
      <c r="AO15" s="33">
        <v>42957152</v>
      </c>
      <c r="AP15" s="33"/>
      <c r="AQ15" s="33">
        <f t="shared" ref="AQ15:AQ16" si="17">(AP15*2.2046)/100</f>
        <v>0</v>
      </c>
      <c r="AR15" s="33"/>
      <c r="AS15" s="40"/>
      <c r="AT15" s="40"/>
    </row>
    <row r="16" spans="1:46" s="41" customFormat="1" ht="21.75" customHeight="1" x14ac:dyDescent="0.2">
      <c r="A16" s="45" t="s">
        <v>45</v>
      </c>
      <c r="B16" s="46" t="s">
        <v>46</v>
      </c>
      <c r="C16" s="47">
        <v>137589</v>
      </c>
      <c r="D16" s="47">
        <f t="shared" si="0"/>
        <v>3033.2870939999998</v>
      </c>
      <c r="E16" s="47">
        <v>113765</v>
      </c>
      <c r="F16" s="48">
        <v>137589</v>
      </c>
      <c r="G16" s="47">
        <f t="shared" si="1"/>
        <v>3033.2870939999998</v>
      </c>
      <c r="H16" s="49">
        <v>113765</v>
      </c>
      <c r="I16" s="50">
        <v>64485</v>
      </c>
      <c r="J16" s="50">
        <f t="shared" si="2"/>
        <v>1421.6363099999999</v>
      </c>
      <c r="K16" s="50">
        <v>46870</v>
      </c>
      <c r="L16" s="50">
        <v>64485</v>
      </c>
      <c r="M16" s="47">
        <f t="shared" si="3"/>
        <v>1421.6363099999999</v>
      </c>
      <c r="N16" s="51">
        <v>46870</v>
      </c>
      <c r="O16" s="50">
        <v>42039</v>
      </c>
      <c r="P16" s="50">
        <f t="shared" si="4"/>
        <v>926.7917940000001</v>
      </c>
      <c r="Q16" s="50">
        <v>23507</v>
      </c>
      <c r="R16" s="50">
        <v>42039</v>
      </c>
      <c r="S16" s="47">
        <f t="shared" si="5"/>
        <v>926.7917940000001</v>
      </c>
      <c r="T16" s="51">
        <v>23507</v>
      </c>
      <c r="U16" s="50">
        <v>177465</v>
      </c>
      <c r="V16" s="47">
        <f t="shared" si="7"/>
        <v>3912.3933900000002</v>
      </c>
      <c r="W16" s="51">
        <v>73100</v>
      </c>
      <c r="X16" s="33">
        <v>177465</v>
      </c>
      <c r="Y16" s="33">
        <f t="shared" si="8"/>
        <v>3912.3933900000002</v>
      </c>
      <c r="Z16" s="33">
        <v>73100</v>
      </c>
      <c r="AA16" s="33">
        <v>120850</v>
      </c>
      <c r="AB16" s="33">
        <f t="shared" si="6"/>
        <v>2664.2591000000002</v>
      </c>
      <c r="AC16" s="33">
        <v>42997</v>
      </c>
      <c r="AD16" s="33">
        <v>120850</v>
      </c>
      <c r="AE16" s="33">
        <f t="shared" si="9"/>
        <v>2664.2591000000002</v>
      </c>
      <c r="AF16" s="33">
        <v>42997</v>
      </c>
      <c r="AG16" s="33">
        <v>48251</v>
      </c>
      <c r="AH16" s="33">
        <f>(AG16*2.2046)/100</f>
        <v>1063.7415460000002</v>
      </c>
      <c r="AI16" s="33">
        <v>31654</v>
      </c>
      <c r="AJ16" s="33">
        <v>48251</v>
      </c>
      <c r="AK16" s="33">
        <f t="shared" si="15"/>
        <v>1063.7415460000002</v>
      </c>
      <c r="AL16" s="33">
        <v>31654</v>
      </c>
      <c r="AM16" s="33">
        <v>7871</v>
      </c>
      <c r="AN16" s="33">
        <f t="shared" si="16"/>
        <v>173.52406600000003</v>
      </c>
      <c r="AO16" s="33">
        <v>4862</v>
      </c>
      <c r="AP16" s="33"/>
      <c r="AQ16" s="33">
        <f t="shared" si="17"/>
        <v>0</v>
      </c>
      <c r="AR16" s="33"/>
      <c r="AS16" s="40"/>
      <c r="AT16" s="40"/>
    </row>
    <row r="17" spans="1:46" s="16" customFormat="1" ht="21.75" customHeight="1" x14ac:dyDescent="0.2">
      <c r="A17" s="119" t="s">
        <v>47</v>
      </c>
      <c r="B17" s="52" t="s">
        <v>48</v>
      </c>
      <c r="D17" s="53">
        <f t="shared" ref="D17:W18" si="18">D4</f>
        <v>9224.3329979999999</v>
      </c>
      <c r="E17" s="53">
        <f t="shared" si="18"/>
        <v>439875</v>
      </c>
      <c r="F17" s="53">
        <f t="shared" si="18"/>
        <v>418413</v>
      </c>
      <c r="G17" s="53">
        <f t="shared" si="18"/>
        <v>9224.3329979999999</v>
      </c>
      <c r="H17" s="53">
        <f t="shared" si="18"/>
        <v>439875</v>
      </c>
      <c r="I17" s="53">
        <f t="shared" si="18"/>
        <v>48720</v>
      </c>
      <c r="J17" s="53">
        <f t="shared" si="18"/>
        <v>1074.0811200000001</v>
      </c>
      <c r="K17" s="53">
        <f t="shared" si="18"/>
        <v>43586</v>
      </c>
      <c r="L17" s="53">
        <f t="shared" si="18"/>
        <v>48720</v>
      </c>
      <c r="M17" s="53">
        <f>M4</f>
        <v>1074.0811200000001</v>
      </c>
      <c r="N17" s="53">
        <f t="shared" si="18"/>
        <v>43586</v>
      </c>
      <c r="O17" s="53">
        <f t="shared" si="18"/>
        <v>69068</v>
      </c>
      <c r="P17" s="53">
        <f t="shared" si="18"/>
        <v>1522.6731280000001</v>
      </c>
      <c r="Q17" s="53">
        <f t="shared" si="18"/>
        <v>80770</v>
      </c>
      <c r="R17" s="53">
        <f t="shared" si="18"/>
        <v>69068</v>
      </c>
      <c r="S17" s="53">
        <f t="shared" si="18"/>
        <v>1522.6731280000001</v>
      </c>
      <c r="T17" s="53">
        <f t="shared" si="18"/>
        <v>80770</v>
      </c>
      <c r="U17" s="53">
        <f t="shared" si="18"/>
        <v>198534</v>
      </c>
      <c r="V17" s="53">
        <f>V4</f>
        <v>4376.880564</v>
      </c>
      <c r="W17" s="53">
        <f>W4</f>
        <v>248128</v>
      </c>
      <c r="X17" s="53">
        <f>X4</f>
        <v>198534</v>
      </c>
      <c r="Y17" s="53">
        <f t="shared" ref="Y17:AF17" si="19">Y4</f>
        <v>4376.880564</v>
      </c>
      <c r="Z17" s="53">
        <f t="shared" si="19"/>
        <v>248128</v>
      </c>
      <c r="AA17" s="53">
        <f t="shared" si="19"/>
        <v>281537</v>
      </c>
      <c r="AB17" s="53">
        <f t="shared" si="19"/>
        <v>6206.7647019999995</v>
      </c>
      <c r="AC17" s="53">
        <f t="shared" si="19"/>
        <v>310832</v>
      </c>
      <c r="AD17" s="53">
        <f t="shared" si="19"/>
        <v>281537</v>
      </c>
      <c r="AE17" s="53">
        <f t="shared" si="19"/>
        <v>6206.7647019999995</v>
      </c>
      <c r="AF17" s="53">
        <f t="shared" si="19"/>
        <v>310832</v>
      </c>
      <c r="AG17" s="53">
        <f>AG4</f>
        <v>103500</v>
      </c>
      <c r="AH17" s="53">
        <f t="shared" ref="AH17:AI17" si="20">AH4</f>
        <v>2281.761</v>
      </c>
      <c r="AI17" s="53">
        <f t="shared" si="20"/>
        <v>185115</v>
      </c>
      <c r="AJ17" s="53">
        <f t="shared" ref="AJ17:AL17" si="21">AJ4</f>
        <v>103500</v>
      </c>
      <c r="AK17" s="53">
        <f t="shared" si="21"/>
        <v>2281.761</v>
      </c>
      <c r="AL17" s="53">
        <f t="shared" si="21"/>
        <v>185115</v>
      </c>
      <c r="AM17" s="53">
        <f>AM4</f>
        <v>10912</v>
      </c>
      <c r="AN17" s="53">
        <f t="shared" ref="AN17" si="22">AN4</f>
        <v>240.56595200000001</v>
      </c>
      <c r="AO17" s="53">
        <f t="shared" ref="AO17:AR17" si="23">AO4</f>
        <v>9601</v>
      </c>
      <c r="AP17" s="53">
        <f t="shared" si="23"/>
        <v>0</v>
      </c>
      <c r="AQ17" s="53">
        <f t="shared" si="23"/>
        <v>0</v>
      </c>
      <c r="AR17" s="53">
        <f t="shared" si="23"/>
        <v>0</v>
      </c>
      <c r="AS17" s="2"/>
      <c r="AT17" s="2"/>
    </row>
    <row r="18" spans="1:46" s="27" customFormat="1" ht="21.75" customHeight="1" x14ac:dyDescent="0.2">
      <c r="A18" s="120"/>
      <c r="B18" s="54" t="s">
        <v>49</v>
      </c>
      <c r="D18" s="55">
        <f t="shared" si="18"/>
        <v>1020265.7978380001</v>
      </c>
      <c r="E18" s="55">
        <f t="shared" si="18"/>
        <v>16829866</v>
      </c>
      <c r="F18" s="55">
        <f t="shared" si="18"/>
        <v>46278953</v>
      </c>
      <c r="G18" s="55">
        <f t="shared" si="18"/>
        <v>1020265.7978380001</v>
      </c>
      <c r="H18" s="55">
        <f t="shared" si="18"/>
        <v>16829866</v>
      </c>
      <c r="I18" s="55">
        <f t="shared" si="18"/>
        <v>22705692</v>
      </c>
      <c r="J18" s="55">
        <f t="shared" si="18"/>
        <v>500569.68583199999</v>
      </c>
      <c r="K18" s="55">
        <f t="shared" si="18"/>
        <v>7505364</v>
      </c>
      <c r="L18" s="55">
        <f t="shared" si="18"/>
        <v>22705692</v>
      </c>
      <c r="M18" s="55">
        <f>M5</f>
        <v>500569.68583199999</v>
      </c>
      <c r="N18" s="55">
        <f t="shared" si="18"/>
        <v>7505364</v>
      </c>
      <c r="O18" s="55">
        <f t="shared" si="18"/>
        <v>14384892</v>
      </c>
      <c r="P18" s="55">
        <f t="shared" si="18"/>
        <v>317129.32903199998</v>
      </c>
      <c r="Q18" s="55">
        <f t="shared" si="18"/>
        <v>6309260</v>
      </c>
      <c r="R18" s="55">
        <f t="shared" si="18"/>
        <v>14377382</v>
      </c>
      <c r="S18" s="55">
        <f t="shared" si="18"/>
        <v>316963.76357200003</v>
      </c>
      <c r="T18" s="55">
        <f t="shared" si="18"/>
        <v>6305501</v>
      </c>
      <c r="U18" s="55">
        <f t="shared" si="18"/>
        <v>77493334</v>
      </c>
      <c r="V18" s="55">
        <f>V5</f>
        <v>1708418.0413640002</v>
      </c>
      <c r="W18" s="55">
        <f t="shared" si="18"/>
        <v>24812100</v>
      </c>
      <c r="X18" s="55">
        <f t="shared" ref="X18:AF18" si="24">X5</f>
        <v>77493334</v>
      </c>
      <c r="Y18" s="55">
        <f t="shared" si="24"/>
        <v>1708418.0413640002</v>
      </c>
      <c r="Z18" s="55">
        <f t="shared" si="24"/>
        <v>24812100</v>
      </c>
      <c r="AA18" s="55">
        <f t="shared" si="24"/>
        <v>87041656</v>
      </c>
      <c r="AB18" s="55">
        <f t="shared" si="24"/>
        <v>1918920.3481760002</v>
      </c>
      <c r="AC18" s="55">
        <f t="shared" si="24"/>
        <v>27261806</v>
      </c>
      <c r="AD18" s="55">
        <f t="shared" si="24"/>
        <v>87041336</v>
      </c>
      <c r="AE18" s="55">
        <f t="shared" si="24"/>
        <v>1918913.293456</v>
      </c>
      <c r="AF18" s="55">
        <f t="shared" si="24"/>
        <v>27261678</v>
      </c>
      <c r="AG18" s="55">
        <f t="shared" ref="AG18:AI18" si="25">AG5</f>
        <v>19025682</v>
      </c>
      <c r="AH18" s="55">
        <f t="shared" si="25"/>
        <v>419440.18537200004</v>
      </c>
      <c r="AI18" s="55">
        <f t="shared" si="25"/>
        <v>5165043</v>
      </c>
      <c r="AJ18" s="55">
        <f t="shared" ref="AJ18:AO18" si="26">AJ5</f>
        <v>19025682</v>
      </c>
      <c r="AK18" s="55">
        <f t="shared" si="26"/>
        <v>419440.18537200004</v>
      </c>
      <c r="AL18" s="55">
        <f t="shared" si="26"/>
        <v>5165043</v>
      </c>
      <c r="AM18" s="55">
        <f t="shared" si="26"/>
        <v>98939817</v>
      </c>
      <c r="AN18" s="55">
        <f t="shared" ref="AN18" si="27">AN5</f>
        <v>2181227.2055819998</v>
      </c>
      <c r="AO18" s="55">
        <f t="shared" si="26"/>
        <v>35691830</v>
      </c>
      <c r="AP18" s="55">
        <f t="shared" ref="AP18:AR18" si="28">AP5</f>
        <v>0</v>
      </c>
      <c r="AQ18" s="55">
        <f t="shared" si="28"/>
        <v>0</v>
      </c>
      <c r="AR18" s="55">
        <f t="shared" si="28"/>
        <v>0</v>
      </c>
      <c r="AS18" s="2"/>
      <c r="AT18" s="2"/>
    </row>
    <row r="19" spans="1:46" s="58" customFormat="1" ht="21.75" customHeight="1" x14ac:dyDescent="0.2">
      <c r="A19" s="120"/>
      <c r="B19" s="56" t="s">
        <v>50</v>
      </c>
      <c r="C19" s="56"/>
      <c r="D19" s="57">
        <f t="shared" ref="D19:T19" si="29">SUM(D7:D16)</f>
        <v>1053876.7767020001</v>
      </c>
      <c r="E19" s="57">
        <f t="shared" si="29"/>
        <v>33095736</v>
      </c>
      <c r="F19" s="57">
        <f t="shared" si="29"/>
        <v>47773981</v>
      </c>
      <c r="G19" s="57">
        <f t="shared" si="29"/>
        <v>1053225.1851260001</v>
      </c>
      <c r="H19" s="57">
        <f t="shared" si="29"/>
        <v>33063186</v>
      </c>
      <c r="I19" s="57">
        <f t="shared" si="29"/>
        <v>56796005</v>
      </c>
      <c r="J19" s="57">
        <f t="shared" si="29"/>
        <v>1252124.7262299999</v>
      </c>
      <c r="K19" s="57">
        <f t="shared" si="29"/>
        <v>39612134</v>
      </c>
      <c r="L19" s="57">
        <f t="shared" si="29"/>
        <v>56796005</v>
      </c>
      <c r="M19" s="57">
        <f>SUM(M7:M16)</f>
        <v>1252124.7262299999</v>
      </c>
      <c r="N19" s="57">
        <f t="shared" si="29"/>
        <v>39612134</v>
      </c>
      <c r="O19" s="57">
        <f t="shared" si="29"/>
        <v>57941764</v>
      </c>
      <c r="P19" s="57">
        <f t="shared" si="29"/>
        <v>1277384.1291440001</v>
      </c>
      <c r="Q19" s="57">
        <f t="shared" si="29"/>
        <v>41133732</v>
      </c>
      <c r="R19" s="57">
        <f t="shared" si="29"/>
        <v>57940866</v>
      </c>
      <c r="S19" s="57">
        <f t="shared" si="29"/>
        <v>1277364.3318360001</v>
      </c>
      <c r="T19" s="57">
        <f t="shared" si="29"/>
        <v>41132270</v>
      </c>
      <c r="U19" s="57">
        <f>SUM(U6:U16)</f>
        <v>27709398</v>
      </c>
      <c r="V19" s="57">
        <f>SUM(V6:V16)</f>
        <v>610881.38830800005</v>
      </c>
      <c r="W19" s="57">
        <f>SUM(W6:W16)</f>
        <v>15705086</v>
      </c>
      <c r="X19" s="57">
        <f t="shared" ref="X19:AF19" si="30">SUM(X6:X16)</f>
        <v>27701076</v>
      </c>
      <c r="Y19" s="57">
        <f t="shared" si="30"/>
        <v>610697.92149600002</v>
      </c>
      <c r="Z19" s="57">
        <f t="shared" si="30"/>
        <v>15703111</v>
      </c>
      <c r="AA19" s="57">
        <f t="shared" si="30"/>
        <v>29182913</v>
      </c>
      <c r="AB19" s="57">
        <f t="shared" si="30"/>
        <v>643366.4999980001</v>
      </c>
      <c r="AC19" s="57">
        <f t="shared" si="30"/>
        <v>19889434</v>
      </c>
      <c r="AD19" s="57">
        <f t="shared" si="30"/>
        <v>29182256</v>
      </c>
      <c r="AE19" s="57">
        <f>SUM(AE6:AE16)</f>
        <v>643352.0157760001</v>
      </c>
      <c r="AF19" s="57">
        <f t="shared" si="30"/>
        <v>14883607</v>
      </c>
      <c r="AG19" s="57">
        <f t="shared" ref="AG19:AI19" si="31">SUM(AG6:AG16)</f>
        <v>46641952</v>
      </c>
      <c r="AH19" s="57">
        <f t="shared" si="31"/>
        <v>1028268.4737920001</v>
      </c>
      <c r="AI19" s="57">
        <f t="shared" si="31"/>
        <v>21458657</v>
      </c>
      <c r="AJ19" s="57">
        <f t="shared" ref="AJ19:AM19" si="32">SUM(AJ6:AJ16)</f>
        <v>46640759</v>
      </c>
      <c r="AK19" s="57">
        <f>SUM(AK6:AK16)</f>
        <v>1028242.1729140001</v>
      </c>
      <c r="AL19" s="57">
        <f t="shared" si="32"/>
        <v>21457491</v>
      </c>
      <c r="AM19" s="57">
        <f t="shared" si="32"/>
        <v>86107414</v>
      </c>
      <c r="AN19" s="57">
        <f>SUM(AN6:AN16)</f>
        <v>1898324.0490440002</v>
      </c>
      <c r="AO19" s="57">
        <f>SUM(AO6:AO16)</f>
        <v>43741652</v>
      </c>
      <c r="AP19" s="57">
        <f t="shared" ref="AP19:AR19" si="33">SUM(AP6:AP16)</f>
        <v>0</v>
      </c>
      <c r="AQ19" s="57">
        <f t="shared" si="33"/>
        <v>0</v>
      </c>
      <c r="AR19" s="57">
        <f t="shared" si="33"/>
        <v>0</v>
      </c>
      <c r="AS19" s="2"/>
      <c r="AT19" s="2"/>
    </row>
    <row r="20" spans="1:46" ht="21" customHeight="1" x14ac:dyDescent="0.2"/>
    <row r="21" spans="1:46" ht="21" customHeight="1" x14ac:dyDescent="0.2">
      <c r="W21" s="59"/>
    </row>
    <row r="22" spans="1:46" ht="21" customHeight="1" x14ac:dyDescent="0.2">
      <c r="W22" s="59"/>
    </row>
    <row r="23" spans="1:46" ht="21" customHeight="1" x14ac:dyDescent="0.2">
      <c r="A23" s="117"/>
      <c r="B23" s="117"/>
      <c r="C23" s="118"/>
      <c r="D23" s="118"/>
      <c r="E23" s="118"/>
      <c r="F23" s="118"/>
      <c r="G23" s="118"/>
      <c r="W23" s="59"/>
    </row>
    <row r="24" spans="1:46" ht="21" customHeight="1" x14ac:dyDescent="0.2">
      <c r="A24" s="117"/>
      <c r="B24" s="117"/>
      <c r="C24" s="118"/>
      <c r="D24" s="118"/>
      <c r="E24" s="118"/>
      <c r="F24" s="118"/>
      <c r="G24" s="118"/>
    </row>
    <row r="25" spans="1:46" ht="21" customHeight="1" x14ac:dyDescent="0.2">
      <c r="A25" s="117"/>
      <c r="B25" s="117"/>
      <c r="C25" s="117"/>
      <c r="D25" s="117"/>
      <c r="E25" s="117"/>
      <c r="F25" s="118"/>
      <c r="G25" s="118"/>
    </row>
    <row r="26" spans="1:46" x14ac:dyDescent="0.2">
      <c r="A26" s="117"/>
      <c r="B26" s="117"/>
      <c r="C26" s="117"/>
      <c r="D26" s="117"/>
      <c r="E26" s="117"/>
      <c r="F26" s="60"/>
      <c r="G26" s="60"/>
    </row>
    <row r="27" spans="1:46" x14ac:dyDescent="0.2">
      <c r="A27" s="61"/>
      <c r="B27" s="61"/>
      <c r="C27" s="61"/>
      <c r="D27" s="61"/>
      <c r="E27" s="61"/>
      <c r="F27" s="61"/>
      <c r="G27" s="61"/>
    </row>
    <row r="28" spans="1:46" ht="15" x14ac:dyDescent="0.2">
      <c r="A28" s="62"/>
      <c r="B28" s="63"/>
      <c r="C28" s="63"/>
      <c r="D28" s="63"/>
      <c r="E28" s="63"/>
      <c r="F28" s="63"/>
      <c r="G28" s="63"/>
    </row>
    <row r="29" spans="1:46" x14ac:dyDescent="0.2">
      <c r="A29" s="61"/>
      <c r="B29" s="61"/>
      <c r="C29" s="61"/>
      <c r="D29" s="61"/>
      <c r="E29" s="61"/>
      <c r="F29" s="61"/>
      <c r="G29" s="61"/>
    </row>
    <row r="30" spans="1:46" ht="15" x14ac:dyDescent="0.2">
      <c r="A30" s="62"/>
      <c r="B30" s="63"/>
      <c r="C30" s="63"/>
      <c r="D30" s="63"/>
      <c r="E30" s="63"/>
      <c r="F30" s="63"/>
      <c r="G30" s="63"/>
    </row>
  </sheetData>
  <mergeCells count="26">
    <mergeCell ref="AM2:AO2"/>
    <mergeCell ref="AP2:AR2"/>
    <mergeCell ref="A23:A26"/>
    <mergeCell ref="B23:B26"/>
    <mergeCell ref="C23:G23"/>
    <mergeCell ref="C24:D24"/>
    <mergeCell ref="E24:G24"/>
    <mergeCell ref="C25:C26"/>
    <mergeCell ref="D25:D26"/>
    <mergeCell ref="E25:E26"/>
    <mergeCell ref="F25:G25"/>
    <mergeCell ref="U2:W2"/>
    <mergeCell ref="A17:A19"/>
    <mergeCell ref="A1:B3"/>
    <mergeCell ref="C1:K1"/>
    <mergeCell ref="C2:E2"/>
    <mergeCell ref="F2:H2"/>
    <mergeCell ref="I2:K2"/>
    <mergeCell ref="L2:N2"/>
    <mergeCell ref="O2:Q2"/>
    <mergeCell ref="R2:T2"/>
    <mergeCell ref="AG2:AI2"/>
    <mergeCell ref="AJ2:AL2"/>
    <mergeCell ref="X2:Z2"/>
    <mergeCell ref="AA2:AC2"/>
    <mergeCell ref="AD2:AF2"/>
  </mergeCells>
  <pageMargins left="0.15748031496062992" right="0.31496062992125984" top="0.62992125984251968" bottom="0.55118110236220474" header="0" footer="0"/>
  <pageSetup paperSize="5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331-16</vt:lpstr>
      <vt:lpstr>Solicitud a c. exterior</vt:lpstr>
      <vt:lpstr>'Solicitud a c. exterior'!Área_de_impresión</vt:lpstr>
      <vt:lpstr>'331-16'!Imprimir_área_IM</vt:lpstr>
      <vt:lpstr>'Solicitud a c. exterior'!Títulos_a_imprimir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2019-12-06T16:38:16Z</cp:lastPrinted>
  <dcterms:created xsi:type="dcterms:W3CDTF">1998-04-14T20:46:54Z</dcterms:created>
  <dcterms:modified xsi:type="dcterms:W3CDTF">2019-12-27T15:21:27Z</dcterms:modified>
</cp:coreProperties>
</file>