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44" sheetId="1" r:id="rId1"/>
  </sheets>
  <externalReferences>
    <externalReference r:id="rId2"/>
  </externalReferences>
  <definedNames>
    <definedName name="_xlnm.Print_Area" localSheetId="0">'44'!$A$1:$K$59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G19" i="1"/>
  <c r="E19" i="1"/>
  <c r="K18" i="1"/>
  <c r="G18" i="1"/>
  <c r="C18" i="1"/>
  <c r="K17" i="1"/>
  <c r="K16" i="1"/>
  <c r="G16" i="1"/>
  <c r="C16" i="1"/>
  <c r="G15" i="1"/>
  <c r="E15" i="1"/>
  <c r="K14" i="1"/>
  <c r="G14" i="1"/>
  <c r="C14" i="1"/>
  <c r="K13" i="1"/>
  <c r="C13" i="1"/>
  <c r="K12" i="1"/>
  <c r="G12" i="1"/>
  <c r="C12" i="1"/>
  <c r="G11" i="1"/>
  <c r="E11" i="1"/>
  <c r="K10" i="1"/>
  <c r="G10" i="1"/>
  <c r="C10" i="1"/>
  <c r="K9" i="1"/>
  <c r="C9" i="1"/>
  <c r="J8" i="1"/>
  <c r="K19" i="1" s="1"/>
  <c r="H8" i="1"/>
  <c r="I16" i="1" s="1"/>
  <c r="F8" i="1"/>
  <c r="G13" i="1" s="1"/>
  <c r="D8" i="1"/>
  <c r="E18" i="1" s="1"/>
  <c r="B8" i="1"/>
  <c r="C19" i="1" s="1"/>
  <c r="I9" i="1" l="1"/>
  <c r="I8" i="1" s="1"/>
  <c r="I13" i="1"/>
  <c r="I10" i="1"/>
  <c r="E12" i="1"/>
  <c r="I14" i="1"/>
  <c r="E16" i="1"/>
  <c r="I18" i="1"/>
  <c r="E9" i="1"/>
  <c r="I11" i="1"/>
  <c r="E13" i="1"/>
  <c r="I15" i="1"/>
  <c r="G9" i="1"/>
  <c r="G8" i="1" s="1"/>
  <c r="E10" i="1"/>
  <c r="C11" i="1"/>
  <c r="K11" i="1"/>
  <c r="I12" i="1"/>
  <c r="E14" i="1"/>
  <c r="C15" i="1"/>
  <c r="K15" i="1"/>
  <c r="E8" i="1" l="1"/>
  <c r="K8" i="1"/>
  <c r="C8" i="1"/>
</calcChain>
</file>

<file path=xl/sharedStrings.xml><?xml version="1.0" encoding="utf-8"?>
<sst xmlns="http://schemas.openxmlformats.org/spreadsheetml/2006/main" count="41" uniqueCount="26">
  <si>
    <t xml:space="preserve">Cuadro 44.  DISTRIBUCIÓN DE LA FLOTA PESQUERA ARTESANAL EN LA REPÚBLICA, SEGÚN PROVINCIA </t>
  </si>
  <si>
    <t>Y COMARCA INDÍGENA: AÑOS 2014-18</t>
  </si>
  <si>
    <t>Provincia y comarca indígena</t>
  </si>
  <si>
    <t>Flota pesquera artesanal</t>
  </si>
  <si>
    <t>2017 (P)</t>
  </si>
  <si>
    <t>2018 (E)</t>
  </si>
  <si>
    <t>Número</t>
  </si>
  <si>
    <t>Porcentaje</t>
  </si>
  <si>
    <t xml:space="preserve">            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</si>
  <si>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</si>
  <si>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</si>
  <si>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</si>
  <si>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</si>
  <si>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</si>
  <si>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</si>
  <si>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</si>
  <si>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</si>
  <si>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</si>
  <si>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...</t>
  </si>
  <si>
    <t>Veraguas</t>
  </si>
  <si>
    <t>Comarca Kuna Yala</t>
  </si>
  <si>
    <t>NOTA: Los registros estadísticos permiten la desagregación de los datos para la provincia de Panamá Oeste a partir del 2017.</t>
  </si>
  <si>
    <t>… Información no disponible.</t>
  </si>
  <si>
    <t>(E) Cifras estimadas.</t>
  </si>
  <si>
    <t>(P) Cifras preliminares.</t>
  </si>
  <si>
    <t>Fuente: Autoridad de los Recursos Acuáticos de Panamá (ARAP).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</si>
</sst>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5" xfId="0" applyFont="1" applyFill="1" applyBorder="1" applyAlignment="1">
      <alignment horizontal="left"/>
    </xf>
    <xf numFmtId="3" fontId="2" fillId="0" borderId="12" xfId="0" applyNumberFormat="1" applyFont="1" applyBorder="1"/>
    <xf numFmtId="164" fontId="2" fillId="0" borderId="12" xfId="0" applyNumberFormat="1" applyFont="1" applyBorder="1"/>
    <xf numFmtId="3" fontId="2" fillId="0" borderId="11" xfId="0" applyNumberFormat="1" applyFont="1" applyBorder="1"/>
    <xf numFmtId="165" fontId="2" fillId="0" borderId="11" xfId="0" applyNumberFormat="1" applyFont="1" applyFill="1" applyBorder="1"/>
    <xf numFmtId="3" fontId="2" fillId="0" borderId="11" xfId="0" applyNumberFormat="1" applyFont="1" applyFill="1" applyBorder="1"/>
    <xf numFmtId="0" fontId="3" fillId="0" borderId="5" xfId="0" applyFont="1" applyFill="1" applyBorder="1"/>
    <xf numFmtId="0" fontId="0" fillId="0" borderId="12" xfId="0" applyBorder="1"/>
    <xf numFmtId="164" fontId="3" fillId="0" borderId="11" xfId="0" applyNumberFormat="1" applyFont="1" applyFill="1" applyBorder="1"/>
    <xf numFmtId="0" fontId="3" fillId="0" borderId="12" xfId="0" applyFont="1" applyBorder="1"/>
    <xf numFmtId="3" fontId="3" fillId="0" borderId="11" xfId="0" applyNumberFormat="1" applyFont="1" applyBorder="1"/>
    <xf numFmtId="3" fontId="4" fillId="0" borderId="11" xfId="1" applyNumberFormat="1" applyFont="1" applyFill="1" applyBorder="1"/>
    <xf numFmtId="0" fontId="3" fillId="0" borderId="5" xfId="0" applyFont="1" applyBorder="1"/>
    <xf numFmtId="3" fontId="0" fillId="0" borderId="12" xfId="0" applyNumberFormat="1" applyBorder="1"/>
    <xf numFmtId="3" fontId="3" fillId="0" borderId="12" xfId="0" applyNumberFormat="1" applyFont="1" applyBorder="1"/>
    <xf numFmtId="3" fontId="3" fillId="0" borderId="11" xfId="0" applyNumberFormat="1" applyFont="1" applyFill="1" applyBorder="1"/>
    <xf numFmtId="3" fontId="3" fillId="0" borderId="12" xfId="0" applyNumberFormat="1" applyFont="1" applyBorder="1" applyAlignment="1">
      <alignment horizontal="right"/>
    </xf>
    <xf numFmtId="0" fontId="3" fillId="0" borderId="7" xfId="0" applyFont="1" applyBorder="1"/>
    <xf numFmtId="0" fontId="0" fillId="0" borderId="13" xfId="0" applyBorder="1"/>
    <xf numFmtId="0" fontId="0" fillId="0" borderId="1" xfId="0" applyBorder="1"/>
    <xf numFmtId="0" fontId="0" fillId="0" borderId="6" xfId="0" applyBorder="1"/>
    <xf numFmtId="0" fontId="0" fillId="0" borderId="6" xfId="0" applyFill="1" applyBorder="1"/>
    <xf numFmtId="0" fontId="3" fillId="0" borderId="0" xfId="0" applyFont="1" applyFill="1" applyBorder="1"/>
    <xf numFmtId="0" fontId="3" fillId="0" borderId="0" xfId="0" applyFont="1"/>
    <xf numFmtId="0" fontId="5" fillId="0" borderId="0" xfId="0" applyFont="1" applyAlignment="1"/>
    <xf numFmtId="0" fontId="3" fillId="0" borderId="0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27</xdr:row>
      <xdr:rowOff>95250</xdr:rowOff>
    </xdr:from>
    <xdr:to>
      <xdr:col>10</xdr:col>
      <xdr:colOff>646505</xdr:colOff>
      <xdr:row>57</xdr:row>
      <xdr:rowOff>66069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5210175"/>
          <a:ext cx="9561905" cy="4847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&#205;TULO%20X%20FLOTA%20PESQUERA.%20(43-4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grafica"/>
      <sheetName val="43"/>
      <sheetName val="44"/>
      <sheetName val="45"/>
      <sheetName val="46"/>
      <sheetName val="47"/>
      <sheetName val="Contactos"/>
    </sheetNames>
    <sheetDataSet>
      <sheetData sheetId="0">
        <row r="75">
          <cell r="E75">
            <v>2011</v>
          </cell>
        </row>
        <row r="76">
          <cell r="J76" t="str">
            <v>Comarca Kuna Yala</v>
          </cell>
          <cell r="M76">
            <v>14</v>
          </cell>
        </row>
        <row r="77">
          <cell r="J77" t="str">
            <v>Veraguas</v>
          </cell>
          <cell r="M77">
            <v>500</v>
          </cell>
        </row>
        <row r="78">
          <cell r="J78" t="str">
            <v>Panamá Oeste</v>
          </cell>
          <cell r="M78">
            <v>250</v>
          </cell>
        </row>
        <row r="79">
          <cell r="J79" t="str">
            <v>Panamá</v>
          </cell>
          <cell r="M79">
            <v>500</v>
          </cell>
        </row>
        <row r="80">
          <cell r="J80" t="str">
            <v>Los Santos</v>
          </cell>
          <cell r="M80">
            <v>180</v>
          </cell>
        </row>
        <row r="81">
          <cell r="J81" t="str">
            <v>Herrera</v>
          </cell>
          <cell r="M81">
            <v>200</v>
          </cell>
        </row>
        <row r="82">
          <cell r="J82" t="str">
            <v>Darién</v>
          </cell>
          <cell r="M82">
            <v>90</v>
          </cell>
        </row>
        <row r="83">
          <cell r="J83" t="str">
            <v>Chiriquí</v>
          </cell>
          <cell r="M83">
            <v>600</v>
          </cell>
        </row>
        <row r="84">
          <cell r="J84" t="str">
            <v>Colón</v>
          </cell>
          <cell r="M84">
            <v>50</v>
          </cell>
        </row>
        <row r="85">
          <cell r="J85" t="str">
            <v>Coclé</v>
          </cell>
          <cell r="M85">
            <v>260</v>
          </cell>
        </row>
        <row r="86">
          <cell r="J86" t="str">
            <v>Bocas del Toro</v>
          </cell>
          <cell r="M86">
            <v>25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70"/>
  <sheetViews>
    <sheetView tabSelected="1" zoomScaleNormal="100" workbookViewId="0">
      <selection activeCell="F25" sqref="F25"/>
    </sheetView>
  </sheetViews>
  <sheetFormatPr baseColWidth="10" defaultRowHeight="12.75" x14ac:dyDescent="0.2"/>
  <cols>
    <col min="1" max="1" width="19.7109375" customWidth="1"/>
    <col min="2" max="11" width="12.8554687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3"/>
      <c r="B3" s="4"/>
      <c r="C3" s="4"/>
      <c r="D3" s="4"/>
      <c r="E3" s="4"/>
      <c r="F3" s="4"/>
      <c r="G3" s="4"/>
      <c r="H3" s="4"/>
      <c r="I3" s="4"/>
      <c r="J3" s="5"/>
      <c r="K3" s="5"/>
    </row>
    <row r="4" spans="1:11" ht="26.25" customHeight="1" x14ac:dyDescent="0.2">
      <c r="A4" s="6" t="s">
        <v>2</v>
      </c>
      <c r="B4" s="7" t="s">
        <v>3</v>
      </c>
      <c r="C4" s="8"/>
      <c r="D4" s="8"/>
      <c r="E4" s="8"/>
      <c r="F4" s="8"/>
      <c r="G4" s="8"/>
      <c r="H4" s="8"/>
      <c r="I4" s="8"/>
      <c r="J4" s="8"/>
      <c r="K4" s="8"/>
    </row>
    <row r="5" spans="1:11" ht="21" customHeight="1" x14ac:dyDescent="0.2">
      <c r="A5" s="9"/>
      <c r="B5" s="10">
        <v>2014</v>
      </c>
      <c r="C5" s="11"/>
      <c r="D5" s="10">
        <v>2015</v>
      </c>
      <c r="E5" s="11"/>
      <c r="F5" s="10">
        <v>2016</v>
      </c>
      <c r="G5" s="11"/>
      <c r="H5" s="10" t="s">
        <v>4</v>
      </c>
      <c r="I5" s="11"/>
      <c r="J5" s="10" t="s">
        <v>5</v>
      </c>
      <c r="K5" s="11"/>
    </row>
    <row r="6" spans="1:11" ht="21" customHeight="1" x14ac:dyDescent="0.2">
      <c r="A6" s="12"/>
      <c r="B6" s="13" t="s">
        <v>6</v>
      </c>
      <c r="C6" s="14" t="s">
        <v>7</v>
      </c>
      <c r="D6" s="13" t="s">
        <v>6</v>
      </c>
      <c r="E6" s="14" t="s">
        <v>7</v>
      </c>
      <c r="F6" s="13" t="s">
        <v>6</v>
      </c>
      <c r="G6" s="14" t="s">
        <v>7</v>
      </c>
      <c r="H6" s="13" t="s">
        <v>6</v>
      </c>
      <c r="I6" s="14" t="s">
        <v>7</v>
      </c>
      <c r="J6" s="13" t="s">
        <v>6</v>
      </c>
      <c r="K6" s="14" t="s">
        <v>7</v>
      </c>
    </row>
    <row r="7" spans="1:11" x14ac:dyDescent="0.2">
      <c r="A7" s="15"/>
      <c r="B7" s="16"/>
      <c r="D7" s="16"/>
      <c r="F7" s="16"/>
      <c r="H7" s="17"/>
      <c r="I7" s="17"/>
      <c r="J7" s="18"/>
      <c r="K7" s="18"/>
    </row>
    <row r="8" spans="1:11" x14ac:dyDescent="0.2">
      <c r="A8" s="19" t="s">
        <v>8</v>
      </c>
      <c r="B8" s="20">
        <f t="shared" ref="B8:K8" si="0">SUM(B9:B19)</f>
        <v>5940</v>
      </c>
      <c r="C8" s="21">
        <f t="shared" si="0"/>
        <v>100</v>
      </c>
      <c r="D8" s="20">
        <f t="shared" si="0"/>
        <v>5641</v>
      </c>
      <c r="E8" s="21">
        <f t="shared" si="0"/>
        <v>100</v>
      </c>
      <c r="F8" s="20">
        <f t="shared" si="0"/>
        <v>3864</v>
      </c>
      <c r="G8" s="21">
        <f t="shared" si="0"/>
        <v>99.999999999999986</v>
      </c>
      <c r="H8" s="22">
        <f t="shared" si="0"/>
        <v>2107</v>
      </c>
      <c r="I8" s="23">
        <f t="shared" si="0"/>
        <v>100</v>
      </c>
      <c r="J8" s="24">
        <f t="shared" si="0"/>
        <v>2669</v>
      </c>
      <c r="K8" s="24">
        <f t="shared" si="0"/>
        <v>100</v>
      </c>
    </row>
    <row r="9" spans="1:11" ht="15" customHeight="1" x14ac:dyDescent="0.2">
      <c r="A9" s="25" t="s">
        <v>9</v>
      </c>
      <c r="B9" s="26">
        <v>427</v>
      </c>
      <c r="C9" s="27">
        <f t="shared" ref="C9:C16" si="1">+B9/B$8*100</f>
        <v>7.1885521885521886</v>
      </c>
      <c r="D9" s="28">
        <v>373</v>
      </c>
      <c r="E9" s="27">
        <f t="shared" ref="E9:E16" si="2">+D9/D$8*100</f>
        <v>6.6123027831944698</v>
      </c>
      <c r="F9" s="28">
        <v>53</v>
      </c>
      <c r="G9" s="27">
        <f t="shared" ref="G9:I19" si="3">+F9/F$8*100</f>
        <v>1.3716356107660457</v>
      </c>
      <c r="H9" s="29">
        <v>4</v>
      </c>
      <c r="I9" s="27">
        <f>+H9/H$8*100</f>
        <v>0.18984337921214997</v>
      </c>
      <c r="J9" s="30">
        <v>25</v>
      </c>
      <c r="K9" s="27">
        <f>+J9/J$8*100</f>
        <v>0.93668040464593483</v>
      </c>
    </row>
    <row r="10" spans="1:11" ht="15" customHeight="1" x14ac:dyDescent="0.2">
      <c r="A10" s="31" t="s">
        <v>10</v>
      </c>
      <c r="B10" s="26">
        <v>384</v>
      </c>
      <c r="C10" s="27">
        <f t="shared" si="1"/>
        <v>6.4646464646464645</v>
      </c>
      <c r="D10" s="28">
        <v>371</v>
      </c>
      <c r="E10" s="27">
        <f t="shared" si="2"/>
        <v>6.5768480765821664</v>
      </c>
      <c r="F10" s="28">
        <v>275</v>
      </c>
      <c r="G10" s="27">
        <f t="shared" si="3"/>
        <v>7.116977225672878</v>
      </c>
      <c r="H10" s="29">
        <v>245</v>
      </c>
      <c r="I10" s="27">
        <f t="shared" si="3"/>
        <v>11.627906976744185</v>
      </c>
      <c r="J10" s="30">
        <v>260</v>
      </c>
      <c r="K10" s="27">
        <f t="shared" ref="K10:K19" si="4">+J10/J$8*100</f>
        <v>9.7414762083177209</v>
      </c>
    </row>
    <row r="11" spans="1:11" ht="15" customHeight="1" x14ac:dyDescent="0.2">
      <c r="A11" s="31" t="s">
        <v>11</v>
      </c>
      <c r="B11" s="28">
        <v>240</v>
      </c>
      <c r="C11" s="27">
        <f t="shared" si="1"/>
        <v>4.0404040404040407</v>
      </c>
      <c r="D11" s="28">
        <v>232</v>
      </c>
      <c r="E11" s="27">
        <f t="shared" si="2"/>
        <v>4.1127459670271227</v>
      </c>
      <c r="F11" s="28">
        <v>101</v>
      </c>
      <c r="G11" s="27">
        <f t="shared" si="3"/>
        <v>2.6138716356107659</v>
      </c>
      <c r="H11" s="29">
        <v>24</v>
      </c>
      <c r="I11" s="27">
        <f t="shared" si="3"/>
        <v>1.1390602752728998</v>
      </c>
      <c r="J11" s="30">
        <v>50</v>
      </c>
      <c r="K11" s="27">
        <f t="shared" si="4"/>
        <v>1.8733608092918697</v>
      </c>
    </row>
    <row r="12" spans="1:11" ht="15" customHeight="1" x14ac:dyDescent="0.2">
      <c r="A12" s="31" t="s">
        <v>12</v>
      </c>
      <c r="B12" s="26">
        <v>837</v>
      </c>
      <c r="C12" s="27">
        <f t="shared" si="1"/>
        <v>14.09090909090909</v>
      </c>
      <c r="D12" s="28">
        <v>909</v>
      </c>
      <c r="E12" s="27">
        <f t="shared" si="2"/>
        <v>16.114164155291615</v>
      </c>
      <c r="F12" s="28">
        <v>781</v>
      </c>
      <c r="G12" s="27">
        <f t="shared" si="3"/>
        <v>20.212215320910971</v>
      </c>
      <c r="H12" s="29">
        <v>568</v>
      </c>
      <c r="I12" s="27">
        <f t="shared" si="3"/>
        <v>26.957759848125296</v>
      </c>
      <c r="J12" s="30">
        <v>600</v>
      </c>
      <c r="K12" s="27">
        <f t="shared" si="4"/>
        <v>22.480329711502435</v>
      </c>
    </row>
    <row r="13" spans="1:11" ht="15" customHeight="1" x14ac:dyDescent="0.2">
      <c r="A13" s="31" t="s">
        <v>13</v>
      </c>
      <c r="B13" s="26">
        <v>273</v>
      </c>
      <c r="C13" s="27">
        <f t="shared" si="1"/>
        <v>4.595959595959596</v>
      </c>
      <c r="D13" s="28">
        <v>227</v>
      </c>
      <c r="E13" s="27">
        <f t="shared" si="2"/>
        <v>4.0241092004963663</v>
      </c>
      <c r="F13" s="28">
        <v>336</v>
      </c>
      <c r="G13" s="27">
        <f t="shared" si="3"/>
        <v>8.695652173913043</v>
      </c>
      <c r="H13" s="29">
        <v>91</v>
      </c>
      <c r="I13" s="27">
        <f t="shared" si="3"/>
        <v>4.3189368770764114</v>
      </c>
      <c r="J13" s="30">
        <v>90</v>
      </c>
      <c r="K13" s="27">
        <f t="shared" si="4"/>
        <v>3.3720494567253652</v>
      </c>
    </row>
    <row r="14" spans="1:11" ht="15" customHeight="1" x14ac:dyDescent="0.2">
      <c r="A14" s="31" t="s">
        <v>14</v>
      </c>
      <c r="B14" s="26">
        <v>374</v>
      </c>
      <c r="C14" s="27">
        <f t="shared" si="1"/>
        <v>6.2962962962962958</v>
      </c>
      <c r="D14" s="28">
        <v>379</v>
      </c>
      <c r="E14" s="27">
        <f t="shared" si="2"/>
        <v>6.7186669030313766</v>
      </c>
      <c r="F14" s="28">
        <v>230</v>
      </c>
      <c r="G14" s="27">
        <f t="shared" si="3"/>
        <v>5.9523809523809517</v>
      </c>
      <c r="H14" s="29">
        <v>147</v>
      </c>
      <c r="I14" s="27">
        <f t="shared" si="3"/>
        <v>6.9767441860465116</v>
      </c>
      <c r="J14" s="30">
        <v>200</v>
      </c>
      <c r="K14" s="27">
        <f t="shared" si="4"/>
        <v>7.4934432371674786</v>
      </c>
    </row>
    <row r="15" spans="1:11" ht="15" customHeight="1" x14ac:dyDescent="0.2">
      <c r="A15" s="31" t="s">
        <v>15</v>
      </c>
      <c r="B15" s="26">
        <v>447</v>
      </c>
      <c r="C15" s="27">
        <f t="shared" si="1"/>
        <v>7.5252525252525251</v>
      </c>
      <c r="D15" s="28">
        <v>387</v>
      </c>
      <c r="E15" s="27">
        <f t="shared" si="2"/>
        <v>6.8604857294805877</v>
      </c>
      <c r="F15" s="28">
        <v>220</v>
      </c>
      <c r="G15" s="27">
        <f t="shared" si="3"/>
        <v>5.6935817805383024</v>
      </c>
      <c r="H15" s="29">
        <v>183</v>
      </c>
      <c r="I15" s="27">
        <f t="shared" si="3"/>
        <v>8.6853345989558619</v>
      </c>
      <c r="J15" s="30">
        <v>180</v>
      </c>
      <c r="K15" s="27">
        <f t="shared" si="4"/>
        <v>6.7440989134507303</v>
      </c>
    </row>
    <row r="16" spans="1:11" ht="15" customHeight="1" x14ac:dyDescent="0.2">
      <c r="A16" s="31" t="s">
        <v>16</v>
      </c>
      <c r="B16" s="32">
        <v>1746</v>
      </c>
      <c r="C16" s="27">
        <f t="shared" si="1"/>
        <v>29.393939393939394</v>
      </c>
      <c r="D16" s="33">
        <v>1683</v>
      </c>
      <c r="E16" s="27">
        <f t="shared" si="2"/>
        <v>29.835135614252795</v>
      </c>
      <c r="F16" s="33">
        <v>1235</v>
      </c>
      <c r="G16" s="27">
        <f t="shared" si="3"/>
        <v>31.96169772256729</v>
      </c>
      <c r="H16" s="34">
        <v>410</v>
      </c>
      <c r="I16" s="27">
        <f t="shared" si="3"/>
        <v>19.458946369245371</v>
      </c>
      <c r="J16" s="30">
        <v>500</v>
      </c>
      <c r="K16" s="27">
        <f t="shared" si="4"/>
        <v>18.733608092918697</v>
      </c>
    </row>
    <row r="17" spans="1:11" ht="15" customHeight="1" x14ac:dyDescent="0.2">
      <c r="A17" s="31" t="s">
        <v>17</v>
      </c>
      <c r="B17" s="35" t="s">
        <v>18</v>
      </c>
      <c r="C17" s="35" t="s">
        <v>18</v>
      </c>
      <c r="D17" s="35" t="s">
        <v>18</v>
      </c>
      <c r="E17" s="35" t="s">
        <v>18</v>
      </c>
      <c r="F17" s="35" t="s">
        <v>18</v>
      </c>
      <c r="G17" s="35" t="s">
        <v>18</v>
      </c>
      <c r="H17" s="35" t="s">
        <v>18</v>
      </c>
      <c r="I17" s="35" t="s">
        <v>18</v>
      </c>
      <c r="J17" s="30">
        <v>250</v>
      </c>
      <c r="K17" s="27">
        <f t="shared" si="4"/>
        <v>9.3668040464593485</v>
      </c>
    </row>
    <row r="18" spans="1:11" ht="15" customHeight="1" x14ac:dyDescent="0.2">
      <c r="A18" s="31" t="s">
        <v>19</v>
      </c>
      <c r="B18" s="32">
        <v>1158</v>
      </c>
      <c r="C18" s="27">
        <f>+B18/B$8*100</f>
        <v>19.494949494949495</v>
      </c>
      <c r="D18" s="33">
        <v>1063</v>
      </c>
      <c r="E18" s="27">
        <f>+D18/D$8*100</f>
        <v>18.844176564438932</v>
      </c>
      <c r="F18" s="33">
        <v>631</v>
      </c>
      <c r="G18" s="27">
        <f>+F18/F$8*100</f>
        <v>16.330227743271223</v>
      </c>
      <c r="H18" s="29">
        <v>425</v>
      </c>
      <c r="I18" s="27">
        <f t="shared" si="3"/>
        <v>20.170859041290935</v>
      </c>
      <c r="J18" s="30">
        <v>500</v>
      </c>
      <c r="K18" s="27">
        <f t="shared" si="4"/>
        <v>18.733608092918697</v>
      </c>
    </row>
    <row r="19" spans="1:11" ht="15" customHeight="1" x14ac:dyDescent="0.2">
      <c r="A19" s="31" t="s">
        <v>20</v>
      </c>
      <c r="B19" s="26">
        <v>54</v>
      </c>
      <c r="C19" s="27">
        <f>+B19/B$8*100</f>
        <v>0.90909090909090906</v>
      </c>
      <c r="D19" s="28">
        <v>17</v>
      </c>
      <c r="E19" s="27">
        <f>+D19/D$8*100</f>
        <v>0.30136500620457368</v>
      </c>
      <c r="F19" s="28">
        <v>2</v>
      </c>
      <c r="G19" s="27">
        <f>+F19/F$8*100</f>
        <v>5.1759834368530024E-2</v>
      </c>
      <c r="H19" s="29">
        <v>10</v>
      </c>
      <c r="I19" s="27">
        <f t="shared" si="3"/>
        <v>0.47460844803037494</v>
      </c>
      <c r="J19" s="30">
        <v>14</v>
      </c>
      <c r="K19" s="27">
        <f t="shared" si="4"/>
        <v>0.52454102660172353</v>
      </c>
    </row>
    <row r="20" spans="1:11" ht="14.25" customHeight="1" x14ac:dyDescent="0.2">
      <c r="A20" s="36"/>
      <c r="B20" s="37"/>
      <c r="C20" s="38"/>
      <c r="D20" s="37"/>
      <c r="E20" s="38"/>
      <c r="F20" s="37"/>
      <c r="G20" s="39"/>
      <c r="H20" s="39"/>
      <c r="I20" s="39"/>
      <c r="J20" s="40"/>
      <c r="K20" s="40"/>
    </row>
    <row r="21" spans="1:11" ht="15" customHeight="1" x14ac:dyDescent="0.2">
      <c r="A21" s="25" t="s">
        <v>21</v>
      </c>
    </row>
    <row r="22" spans="1:11" x14ac:dyDescent="0.2">
      <c r="A22" s="25" t="s">
        <v>22</v>
      </c>
    </row>
    <row r="23" spans="1:11" x14ac:dyDescent="0.2">
      <c r="A23" s="41" t="s">
        <v>23</v>
      </c>
    </row>
    <row r="24" spans="1:11" x14ac:dyDescent="0.2">
      <c r="A24" s="41" t="s">
        <v>24</v>
      </c>
    </row>
    <row r="25" spans="1:11" x14ac:dyDescent="0.2">
      <c r="A25" s="42" t="s">
        <v>25</v>
      </c>
    </row>
    <row r="26" spans="1:11" x14ac:dyDescent="0.2">
      <c r="A26" s="43"/>
    </row>
    <row r="28" spans="1:11" x14ac:dyDescent="0.2">
      <c r="A28" s="44"/>
    </row>
    <row r="29" spans="1:11" x14ac:dyDescent="0.2">
      <c r="A29" s="44"/>
    </row>
    <row r="30" spans="1:11" x14ac:dyDescent="0.2">
      <c r="A30" s="44"/>
    </row>
    <row r="31" spans="1:11" x14ac:dyDescent="0.2">
      <c r="A31" s="44"/>
    </row>
    <row r="32" spans="1:11" x14ac:dyDescent="0.2">
      <c r="A32" s="44"/>
    </row>
    <row r="33" spans="1:1" x14ac:dyDescent="0.2">
      <c r="A33" s="44"/>
    </row>
    <row r="34" spans="1:1" x14ac:dyDescent="0.2">
      <c r="A34" s="44"/>
    </row>
    <row r="35" spans="1:1" x14ac:dyDescent="0.2">
      <c r="A35" s="44"/>
    </row>
    <row r="36" spans="1:1" x14ac:dyDescent="0.2">
      <c r="A36" s="44"/>
    </row>
    <row r="37" spans="1:1" x14ac:dyDescent="0.2">
      <c r="A37" s="44"/>
    </row>
    <row r="45" spans="1:1" x14ac:dyDescent="0.2">
      <c r="A45" s="45"/>
    </row>
    <row r="52" spans="1:3" ht="14.25" x14ac:dyDescent="0.2">
      <c r="A52" s="46"/>
      <c r="B52" s="46"/>
      <c r="C52" s="46"/>
    </row>
    <row r="56" spans="1:3" x14ac:dyDescent="0.2">
      <c r="A56" s="47"/>
    </row>
    <row r="70" spans="6:6" x14ac:dyDescent="0.2">
      <c r="F70" s="48"/>
    </row>
  </sheetData>
  <mergeCells count="10">
    <mergeCell ref="A52:C52"/>
    <mergeCell ref="A1:K1"/>
    <mergeCell ref="A2:K2"/>
    <mergeCell ref="A4:A6"/>
    <mergeCell ref="B4:K4"/>
    <mergeCell ref="B5:C5"/>
    <mergeCell ref="D5:E5"/>
    <mergeCell ref="F5:G5"/>
    <mergeCell ref="H5:I5"/>
    <mergeCell ref="J5:K5"/>
  </mergeCells>
  <printOptions horizontalCentered="1"/>
  <pageMargins left="0.74803149606299213" right="0.74803149606299213" top="0.98425196850393704" bottom="0.98425196850393704" header="0" footer="0"/>
  <pageSetup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44</vt:lpstr>
      <vt:lpstr>'44'!Área_de_impresión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2020-02-27T15:27:31Z</cp:lastPrinted>
  <dcterms:created xsi:type="dcterms:W3CDTF">2020-02-27T15:26:59Z</dcterms:created>
  <dcterms:modified xsi:type="dcterms:W3CDTF">2020-02-27T15:27:51Z</dcterms:modified>
</cp:coreProperties>
</file>