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PANAMA EN CIFRAS 2014-18\Panamá en Cifras 2014-18\"/>
    </mc:Choice>
  </mc:AlternateContent>
  <bookViews>
    <workbookView xWindow="0" yWindow="0" windowWidth="21600" windowHeight="9135"/>
  </bookViews>
  <sheets>
    <sheet name="2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C11" i="1"/>
  <c r="J11" i="1" s="1"/>
  <c r="C10" i="1"/>
  <c r="J10" i="1" s="1"/>
  <c r="J9" i="1"/>
  <c r="C9" i="1"/>
  <c r="I9" i="1" s="1"/>
  <c r="J8" i="1"/>
  <c r="I8" i="1"/>
  <c r="C8" i="1"/>
  <c r="H7" i="1"/>
  <c r="C7" i="1" s="1"/>
  <c r="J7" i="1" l="1"/>
  <c r="I7" i="1"/>
  <c r="I10" i="1"/>
</calcChain>
</file>

<file path=xl/sharedStrings.xml><?xml version="1.0" encoding="utf-8"?>
<sst xmlns="http://schemas.openxmlformats.org/spreadsheetml/2006/main" count="19" uniqueCount="19">
  <si>
    <t>Cuadro 2.  OFERTA DE ENERGÍA EN LA REPÚBLICA, 
POR TIPO DE RECURSOS: AÑOS 2014-18</t>
  </si>
  <si>
    <t>Año</t>
  </si>
  <si>
    <t>Oferta de Energía 
(en miles de barriles equivalentes de petróleo)</t>
  </si>
  <si>
    <t xml:space="preserve">Proporción de la oferta de energía de los recursos renovables </t>
  </si>
  <si>
    <t xml:space="preserve">Oferta total de recursos energéticos </t>
  </si>
  <si>
    <t>Recursos renovables</t>
  </si>
  <si>
    <t>Recursos no renovables</t>
  </si>
  <si>
    <t xml:space="preserve">Total </t>
  </si>
  <si>
    <t>Hidroenergía</t>
  </si>
  <si>
    <t>Eólica</t>
  </si>
  <si>
    <t>Solar</t>
  </si>
  <si>
    <t>Leña</t>
  </si>
  <si>
    <t>Productos de caña</t>
  </si>
  <si>
    <t>2017 (R)</t>
  </si>
  <si>
    <t>2018 (P)</t>
  </si>
  <si>
    <t>NOTA: Algunas cifras han cambiado debido a revisiones de la fuente.</t>
  </si>
  <si>
    <t>(P)       Cifras preliminares.</t>
  </si>
  <si>
    <t>(R)       Cifras revisadas.</t>
  </si>
  <si>
    <t>Fuente: Secretaría Nacional de Energía, Ministerio de la Presidencia.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</si>
</sst>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164" fontId="1" fillId="0" borderId="3" xfId="0" applyNumberFormat="1" applyFont="1" applyFill="1" applyBorder="1"/>
    <xf numFmtId="164" fontId="2" fillId="0" borderId="13" xfId="0" applyNumberFormat="1" applyFont="1" applyFill="1" applyBorder="1"/>
    <xf numFmtId="164" fontId="2" fillId="0" borderId="3" xfId="0" applyNumberFormat="1" applyFont="1" applyFill="1" applyBorder="1"/>
    <xf numFmtId="164" fontId="0" fillId="0" borderId="0" xfId="0" applyNumberFormat="1"/>
    <xf numFmtId="0" fontId="2" fillId="0" borderId="0" xfId="0" applyFont="1" applyFill="1" applyAlignment="1">
      <alignment horizontal="left"/>
    </xf>
    <xf numFmtId="0" fontId="2" fillId="0" borderId="1" xfId="0" applyFont="1" applyBorder="1"/>
    <xf numFmtId="0" fontId="2" fillId="0" borderId="6" xfId="0" applyFont="1" applyBorder="1"/>
    <xf numFmtId="0" fontId="2" fillId="0" borderId="12" xfId="0" applyFont="1" applyBorder="1"/>
    <xf numFmtId="0" fontId="0" fillId="0" borderId="0" xfId="0" applyBorder="1"/>
    <xf numFmtId="164" fontId="0" fillId="0" borderId="0" xfId="0" applyNumberFormat="1" applyBorder="1"/>
    <xf numFmtId="0" fontId="3" fillId="0" borderId="0" xfId="0" applyFont="1"/>
    <xf numFmtId="0" fontId="0" fillId="0" borderId="0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50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/>
              <a:t>OFERTA TOTAL DE RECURSOS ENERGÉTICOS,
 EN LA REPÚBLICA: AÑOS 2014-18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/>
          </a:p>
        </c:rich>
      </c:tx>
      <c:layout>
        <c:manualLayout>
          <c:xMode val="edge"/>
          <c:yMode val="edge"/>
          <c:x val="0.3393749795798347"/>
          <c:y val="3.9382001540028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061806710442847"/>
          <c:y val="0.19597989949748743"/>
          <c:w val="0.8019668421142867"/>
          <c:h val="0.582914572864321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'2'!$C$5:$H$5</c:f>
              <c:strCache>
                <c:ptCount val="1"/>
                <c:pt idx="0">
                  <c:v>Recursos renovables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6.9156293222684276E-3"/>
                  <c:y val="1.0515247108306968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[1]grafica!$A$75:$A$79</c:f>
              <c:strCach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 (R)</c:v>
                </c:pt>
                <c:pt idx="4">
                  <c:v>2018( P)</c:v>
                </c:pt>
              </c:strCache>
            </c:strRef>
          </c:cat>
          <c:val>
            <c:numRef>
              <c:f>'2'!$C$7:$C$11</c:f>
              <c:numCache>
                <c:formatCode>#,##0.0</c:formatCode>
                <c:ptCount val="5"/>
                <c:pt idx="0">
                  <c:v>6593.9000000000005</c:v>
                </c:pt>
                <c:pt idx="1">
                  <c:v>7448.9</c:v>
                </c:pt>
                <c:pt idx="2">
                  <c:v>7816.2</c:v>
                </c:pt>
                <c:pt idx="3">
                  <c:v>8300.5</c:v>
                </c:pt>
                <c:pt idx="4">
                  <c:v>8844.1</c:v>
                </c:pt>
              </c:numCache>
            </c:numRef>
          </c:val>
        </c:ser>
        <c:ser>
          <c:idx val="1"/>
          <c:order val="1"/>
          <c:tx>
            <c:strRef>
              <c:f>'2'!$I$5:$I$6</c:f>
              <c:strCache>
                <c:ptCount val="2"/>
                <c:pt idx="0">
                  <c:v>Recursos no renovables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dLbls>
            <c:dLbl>
              <c:idx val="0"/>
              <c:layout>
                <c:manualLayout>
                  <c:x val="1.3831258644536654E-3"/>
                  <c:y val="-1.0515247108307084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1.2618296529968492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[1]grafica!$A$75:$A$79</c:f>
              <c:strCach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 (R)</c:v>
                </c:pt>
                <c:pt idx="4">
                  <c:v>2018( P)</c:v>
                </c:pt>
              </c:strCache>
            </c:strRef>
          </c:cat>
          <c:val>
            <c:numRef>
              <c:f>'2'!$I$7:$I$11</c:f>
              <c:numCache>
                <c:formatCode>#,##0.0</c:formatCode>
                <c:ptCount val="5"/>
                <c:pt idx="0">
                  <c:v>24222.699999999997</c:v>
                </c:pt>
                <c:pt idx="1">
                  <c:v>23799.199999999997</c:v>
                </c:pt>
                <c:pt idx="2">
                  <c:v>25061.7</c:v>
                </c:pt>
                <c:pt idx="3">
                  <c:v>25995.300000000003</c:v>
                </c:pt>
                <c:pt idx="4">
                  <c:v>26861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53925184"/>
        <c:axId val="-653930624"/>
      </c:barChart>
      <c:catAx>
        <c:axId val="-653925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Años</a:t>
                </a:r>
              </a:p>
            </c:rich>
          </c:tx>
          <c:layout>
            <c:manualLayout>
              <c:xMode val="edge"/>
              <c:yMode val="edge"/>
              <c:x val="0.50842726609381295"/>
              <c:y val="0.85427142585094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-653930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53930624"/>
        <c:scaling>
          <c:orientation val="minMax"/>
        </c:scaling>
        <c:delete val="0"/>
        <c:axPos val="l"/>
        <c:majorGridlines>
          <c:spPr>
            <a:ln w="952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PA" sz="10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Miles de barriles equivalentes</a:t>
                </a:r>
              </a:p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PA" sz="10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de petróleo</a:t>
                </a:r>
              </a:p>
            </c:rich>
          </c:tx>
          <c:layout>
            <c:manualLayout>
              <c:xMode val="edge"/>
              <c:yMode val="edge"/>
              <c:x val="2.9451650493895733E-2"/>
              <c:y val="0.3483944790812820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-653925184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2954345955718189"/>
          <c:y val="0.90446707568494"/>
          <c:w val="0.36822393570098344"/>
          <c:h val="3.58848125056923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A"/>
        </a:p>
      </c:txPr>
    </c:legend>
    <c:plotVisOnly val="1"/>
    <c:dispBlanksAs val="gap"/>
    <c:showDLblsOverMax val="0"/>
  </c:chart>
  <c:spPr>
    <a:noFill/>
    <a:ln w="12700">
      <a:solidFill>
        <a:srgbClr val="FFFF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19</xdr:row>
      <xdr:rowOff>152400</xdr:rowOff>
    </xdr:from>
    <xdr:to>
      <xdr:col>9</xdr:col>
      <xdr:colOff>571500</xdr:colOff>
      <xdr:row>57</xdr:row>
      <xdr:rowOff>38100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5kNpSuXz49"/>
      <sheetName val="2002"/>
      <sheetName val="IV.2.4a"/>
      <sheetName val="IV.2.4GRÁFICA"/>
      <sheetName val="datosgrafica"/>
      <sheetName val="Datos"/>
      <sheetName val="grafica"/>
      <sheetName val="2"/>
    </sheetNames>
    <sheetDataSet>
      <sheetData sheetId="0"/>
      <sheetData sheetId="1"/>
      <sheetData sheetId="2"/>
      <sheetData sheetId="3"/>
      <sheetData sheetId="4"/>
      <sheetData sheetId="5"/>
      <sheetData sheetId="6">
        <row r="75">
          <cell r="A75">
            <v>2014</v>
          </cell>
        </row>
        <row r="76">
          <cell r="A76">
            <v>2015</v>
          </cell>
        </row>
        <row r="77">
          <cell r="A77">
            <v>2016</v>
          </cell>
        </row>
        <row r="78">
          <cell r="A78" t="str">
            <v>2017 (R)</v>
          </cell>
        </row>
        <row r="79">
          <cell r="A79" t="str">
            <v>2018( P)</v>
          </cell>
        </row>
      </sheetData>
      <sheetData sheetId="7">
        <row r="5">
          <cell r="C5" t="str">
            <v>Recursos renovables</v>
          </cell>
          <cell r="I5" t="str">
            <v>Recursos no renovables</v>
          </cell>
        </row>
        <row r="7">
          <cell r="C7">
            <v>6593.9000000000005</v>
          </cell>
          <cell r="I7">
            <v>24222.699999999997</v>
          </cell>
        </row>
        <row r="8">
          <cell r="C8">
            <v>7448.9</v>
          </cell>
          <cell r="I8">
            <v>23799.199999999997</v>
          </cell>
        </row>
        <row r="9">
          <cell r="C9">
            <v>7816.2</v>
          </cell>
          <cell r="I9">
            <v>25061.7</v>
          </cell>
        </row>
        <row r="10">
          <cell r="C10">
            <v>8300.5</v>
          </cell>
          <cell r="I10">
            <v>25995.300000000003</v>
          </cell>
        </row>
        <row r="11">
          <cell r="C11">
            <v>8844.1</v>
          </cell>
          <cell r="I11">
            <v>26861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</sheetPr>
  <dimension ref="A1:S21"/>
  <sheetViews>
    <sheetView tabSelected="1" zoomScaleNormal="100" zoomScaleSheetLayoutView="100" workbookViewId="0">
      <selection activeCell="F18" sqref="F18"/>
    </sheetView>
  </sheetViews>
  <sheetFormatPr baseColWidth="10" defaultRowHeight="12.75" x14ac:dyDescent="0.2"/>
  <cols>
    <col min="1" max="10" width="15.42578125" customWidth="1"/>
  </cols>
  <sheetData>
    <row r="1" spans="1:19" ht="18.7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9" ht="20.2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9" ht="13.5" customHeight="1" x14ac:dyDescent="0.2">
      <c r="A3" s="4" t="s">
        <v>1</v>
      </c>
      <c r="B3" s="5" t="s">
        <v>2</v>
      </c>
      <c r="C3" s="6"/>
      <c r="D3" s="6"/>
      <c r="E3" s="6"/>
      <c r="F3" s="6"/>
      <c r="G3" s="6"/>
      <c r="H3" s="6"/>
      <c r="I3" s="6"/>
      <c r="J3" s="7" t="s">
        <v>3</v>
      </c>
    </row>
    <row r="4" spans="1:19" ht="18" customHeight="1" x14ac:dyDescent="0.2">
      <c r="A4" s="8"/>
      <c r="B4" s="9"/>
      <c r="C4" s="10"/>
      <c r="D4" s="10"/>
      <c r="E4" s="10"/>
      <c r="F4" s="10"/>
      <c r="G4" s="10"/>
      <c r="H4" s="10"/>
      <c r="I4" s="10"/>
      <c r="J4" s="5"/>
      <c r="L4" s="11"/>
      <c r="M4" s="12"/>
      <c r="N4" s="12"/>
      <c r="O4" s="12"/>
      <c r="P4" s="12"/>
      <c r="Q4" s="12"/>
      <c r="R4" s="12"/>
      <c r="S4" s="12"/>
    </row>
    <row r="5" spans="1:19" ht="26.25" customHeight="1" x14ac:dyDescent="0.2">
      <c r="A5" s="8"/>
      <c r="B5" s="13" t="s">
        <v>4</v>
      </c>
      <c r="C5" s="14" t="s">
        <v>5</v>
      </c>
      <c r="D5" s="15"/>
      <c r="E5" s="15"/>
      <c r="F5" s="15"/>
      <c r="G5" s="15"/>
      <c r="H5" s="16"/>
      <c r="I5" s="7" t="s">
        <v>6</v>
      </c>
      <c r="J5" s="5"/>
    </row>
    <row r="6" spans="1:19" ht="25.5" x14ac:dyDescent="0.2">
      <c r="A6" s="17"/>
      <c r="B6" s="18"/>
      <c r="C6" s="19" t="s">
        <v>7</v>
      </c>
      <c r="D6" s="20" t="s">
        <v>8</v>
      </c>
      <c r="E6" s="20" t="s">
        <v>9</v>
      </c>
      <c r="F6" s="20" t="s">
        <v>10</v>
      </c>
      <c r="G6" s="20" t="s">
        <v>11</v>
      </c>
      <c r="H6" s="20" t="s">
        <v>12</v>
      </c>
      <c r="I6" s="21"/>
      <c r="J6" s="21"/>
    </row>
    <row r="7" spans="1:19" s="26" customFormat="1" ht="18" customHeight="1" x14ac:dyDescent="0.2">
      <c r="A7" s="22">
        <v>2014</v>
      </c>
      <c r="B7" s="23">
        <v>30816.6</v>
      </c>
      <c r="C7" s="23">
        <f>D7+E7+F7+G7+H7</f>
        <v>6593.9000000000005</v>
      </c>
      <c r="D7" s="24">
        <v>3898.7</v>
      </c>
      <c r="E7" s="24">
        <v>72.099999999999994</v>
      </c>
      <c r="F7" s="24">
        <v>0.8</v>
      </c>
      <c r="G7" s="24">
        <v>1531.5</v>
      </c>
      <c r="H7" s="25">
        <f>831.8+259</f>
        <v>1090.8</v>
      </c>
      <c r="I7" s="24">
        <f>B7-C7</f>
        <v>24222.699999999997</v>
      </c>
      <c r="J7" s="25">
        <f>C7*100/B7</f>
        <v>21.397233958321166</v>
      </c>
    </row>
    <row r="8" spans="1:19" s="26" customFormat="1" ht="18" customHeight="1" x14ac:dyDescent="0.2">
      <c r="A8" s="22">
        <v>2015</v>
      </c>
      <c r="B8" s="23">
        <v>31248.1</v>
      </c>
      <c r="C8" s="23">
        <f>D8+E8+F8+G8+H8</f>
        <v>7448.9</v>
      </c>
      <c r="D8" s="24">
        <v>4847.8</v>
      </c>
      <c r="E8" s="24">
        <v>259.3</v>
      </c>
      <c r="F8" s="24">
        <v>10.9</v>
      </c>
      <c r="G8" s="24">
        <v>1521.9</v>
      </c>
      <c r="H8" s="25">
        <v>809</v>
      </c>
      <c r="I8" s="24">
        <f>B8-C8</f>
        <v>23799.199999999997</v>
      </c>
      <c r="J8" s="25">
        <f>C8*100/B8</f>
        <v>23.837929346104243</v>
      </c>
    </row>
    <row r="9" spans="1:19" s="26" customFormat="1" ht="18" customHeight="1" x14ac:dyDescent="0.2">
      <c r="A9" s="27">
        <v>2016</v>
      </c>
      <c r="B9" s="23">
        <v>32877.9</v>
      </c>
      <c r="C9" s="23">
        <f>D9+E9+F9+G9+H9</f>
        <v>7816.2</v>
      </c>
      <c r="D9" s="24">
        <v>5053.7</v>
      </c>
      <c r="E9" s="24">
        <v>387.4</v>
      </c>
      <c r="F9" s="24">
        <v>44.2</v>
      </c>
      <c r="G9" s="24">
        <v>1512.6</v>
      </c>
      <c r="H9" s="25">
        <v>818.3</v>
      </c>
      <c r="I9" s="24">
        <f>B9-C9</f>
        <v>25061.7</v>
      </c>
      <c r="J9" s="25">
        <f>C9*100/B9</f>
        <v>23.773416185340302</v>
      </c>
    </row>
    <row r="10" spans="1:19" s="26" customFormat="1" ht="18" customHeight="1" x14ac:dyDescent="0.2">
      <c r="A10" s="22" t="s">
        <v>13</v>
      </c>
      <c r="B10" s="23">
        <v>34295.800000000003</v>
      </c>
      <c r="C10" s="23">
        <f>D10+E10+F10+G10+H10</f>
        <v>8300.5</v>
      </c>
      <c r="D10" s="24">
        <v>5619.8</v>
      </c>
      <c r="E10" s="24">
        <v>304.3</v>
      </c>
      <c r="F10" s="24">
        <v>96.6</v>
      </c>
      <c r="G10" s="24">
        <v>1503.2</v>
      </c>
      <c r="H10" s="25">
        <v>776.6</v>
      </c>
      <c r="I10" s="24">
        <f>B10-C10</f>
        <v>25995.300000000003</v>
      </c>
      <c r="J10" s="25">
        <f>C10*100/B10</f>
        <v>24.202672047306081</v>
      </c>
    </row>
    <row r="11" spans="1:19" s="26" customFormat="1" ht="18" customHeight="1" x14ac:dyDescent="0.2">
      <c r="A11" s="22" t="s">
        <v>14</v>
      </c>
      <c r="B11" s="23">
        <v>35705.1</v>
      </c>
      <c r="C11" s="23">
        <f>D11+E11+F11+G11+H11</f>
        <v>8844.1</v>
      </c>
      <c r="D11" s="24">
        <v>6083.9</v>
      </c>
      <c r="E11" s="24">
        <v>364.3</v>
      </c>
      <c r="F11" s="24">
        <v>144.1</v>
      </c>
      <c r="G11" s="24">
        <v>1494.1</v>
      </c>
      <c r="H11" s="25">
        <v>757.7</v>
      </c>
      <c r="I11" s="24">
        <f>B11-C11</f>
        <v>26861</v>
      </c>
      <c r="J11" s="25">
        <f>C11*100/B11</f>
        <v>24.769850805627208</v>
      </c>
    </row>
    <row r="12" spans="1:19" ht="9" customHeight="1" x14ac:dyDescent="0.2">
      <c r="A12" s="28"/>
      <c r="B12" s="29"/>
      <c r="C12" s="29"/>
      <c r="D12" s="30"/>
      <c r="E12" s="30"/>
      <c r="F12" s="30"/>
      <c r="G12" s="30"/>
      <c r="H12" s="29"/>
      <c r="I12" s="29"/>
      <c r="J12" s="29"/>
    </row>
    <row r="13" spans="1:19" ht="9" customHeight="1" x14ac:dyDescent="0.2">
      <c r="A13" s="31"/>
      <c r="B13" s="31"/>
      <c r="C13" s="31"/>
      <c r="D13" s="31"/>
      <c r="E13" s="31"/>
      <c r="F13" s="31"/>
      <c r="G13" s="31"/>
      <c r="H13" s="31"/>
      <c r="I13" s="31"/>
      <c r="J13" s="31"/>
    </row>
    <row r="14" spans="1:19" ht="12.75" customHeight="1" x14ac:dyDescent="0.2">
      <c r="A14" s="31" t="s">
        <v>15</v>
      </c>
      <c r="B14" s="31"/>
      <c r="C14" s="31"/>
      <c r="D14" s="31"/>
      <c r="E14" s="31"/>
      <c r="F14" s="31"/>
      <c r="G14" s="32"/>
      <c r="H14" s="31"/>
      <c r="I14" s="31"/>
      <c r="K14" s="33"/>
      <c r="L14" s="33"/>
      <c r="M14" s="33"/>
      <c r="N14" s="33"/>
      <c r="O14" s="33"/>
    </row>
    <row r="15" spans="1:19" ht="12.75" customHeight="1" x14ac:dyDescent="0.2">
      <c r="A15" s="34" t="s">
        <v>16</v>
      </c>
      <c r="B15" s="31"/>
      <c r="C15" s="31"/>
      <c r="D15" s="31"/>
      <c r="E15" s="31"/>
      <c r="F15" s="31"/>
      <c r="G15" s="32"/>
      <c r="H15" s="31"/>
      <c r="I15" s="31"/>
      <c r="K15" s="33"/>
      <c r="L15" s="33"/>
      <c r="M15" s="33"/>
      <c r="N15" s="33"/>
      <c r="O15" s="33"/>
    </row>
    <row r="16" spans="1:19" ht="12.75" customHeight="1" x14ac:dyDescent="0.2">
      <c r="A16" s="34" t="s">
        <v>17</v>
      </c>
      <c r="K16" s="33"/>
      <c r="L16" s="33"/>
      <c r="M16" s="33"/>
      <c r="N16" s="33"/>
      <c r="O16" s="33"/>
    </row>
    <row r="17" spans="1:7" ht="12.75" customHeight="1" x14ac:dyDescent="0.2">
      <c r="A17" t="s">
        <v>18</v>
      </c>
    </row>
    <row r="20" spans="1:7" x14ac:dyDescent="0.2">
      <c r="C20" s="26"/>
      <c r="D20" s="26"/>
      <c r="E20" s="26"/>
      <c r="F20" s="26"/>
      <c r="G20" s="26"/>
    </row>
    <row r="21" spans="1:7" x14ac:dyDescent="0.2">
      <c r="D21" s="26"/>
      <c r="E21" s="26"/>
      <c r="F21" s="26"/>
    </row>
  </sheetData>
  <mergeCells count="7">
    <mergeCell ref="A1:J2"/>
    <mergeCell ref="A3:A6"/>
    <mergeCell ref="B3:I4"/>
    <mergeCell ref="J3:J6"/>
    <mergeCell ref="B5:B6"/>
    <mergeCell ref="C5:H5"/>
    <mergeCell ref="I5:I6"/>
  </mergeCells>
  <pageMargins left="0.74803149606299213" right="0.74803149606299213" top="0.98425196850393704" bottom="0.98425196850393704" header="0" footer="0"/>
  <pageSetup scale="5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dcterms:created xsi:type="dcterms:W3CDTF">2020-02-28T16:26:07Z</dcterms:created>
  <dcterms:modified xsi:type="dcterms:W3CDTF">2020-02-28T16:28:22Z</dcterms:modified>
</cp:coreProperties>
</file>