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05" sheetId="4" r:id="rId1"/>
  </sheets>
  <definedNames>
    <definedName name="_xlnm.Print_Area" localSheetId="0">'341-05'!$A$1:$D$162</definedName>
    <definedName name="_xlnm.Print_Titles" localSheetId="0">'341-05'!$1:$7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9" i="4" l="1"/>
  <c r="C149" i="4"/>
  <c r="B149" i="4"/>
  <c r="D142" i="4"/>
  <c r="C142" i="4"/>
  <c r="B142" i="4"/>
  <c r="D135" i="4"/>
  <c r="C135" i="4"/>
  <c r="B135" i="4"/>
  <c r="D128" i="4"/>
  <c r="C128" i="4"/>
  <c r="B128" i="4"/>
  <c r="D127" i="4"/>
  <c r="C127" i="4"/>
  <c r="B127" i="4"/>
  <c r="B119" i="4" s="1"/>
  <c r="B105" i="4" s="1"/>
  <c r="D126" i="4"/>
  <c r="D118" i="4" s="1"/>
  <c r="D104" i="4" s="1"/>
  <c r="C126" i="4"/>
  <c r="B126" i="4"/>
  <c r="D125" i="4"/>
  <c r="D117" i="4" s="1"/>
  <c r="D103" i="4" s="1"/>
  <c r="C125" i="4"/>
  <c r="C117" i="4" s="1"/>
  <c r="C103" i="4" s="1"/>
  <c r="B125" i="4"/>
  <c r="D124" i="4"/>
  <c r="C124" i="4"/>
  <c r="C121" i="4" s="1"/>
  <c r="B124" i="4"/>
  <c r="B116" i="4" s="1"/>
  <c r="B102" i="4" s="1"/>
  <c r="D123" i="4"/>
  <c r="C123" i="4"/>
  <c r="B123" i="4"/>
  <c r="B115" i="4" s="1"/>
  <c r="B101" i="4" s="1"/>
  <c r="D122" i="4"/>
  <c r="D114" i="4" s="1"/>
  <c r="C122" i="4"/>
  <c r="B122" i="4"/>
  <c r="B121" i="4" s="1"/>
  <c r="D121" i="4"/>
  <c r="D119" i="4"/>
  <c r="D105" i="4" s="1"/>
  <c r="C119" i="4"/>
  <c r="C118" i="4"/>
  <c r="B118" i="4"/>
  <c r="B117" i="4"/>
  <c r="D116" i="4"/>
  <c r="D115" i="4"/>
  <c r="C115" i="4"/>
  <c r="C114" i="4"/>
  <c r="B114" i="4"/>
  <c r="D106" i="4"/>
  <c r="C106" i="4"/>
  <c r="B106" i="4"/>
  <c r="C105" i="4"/>
  <c r="C104" i="4"/>
  <c r="B104" i="4"/>
  <c r="B103" i="4"/>
  <c r="D102" i="4"/>
  <c r="D101" i="4"/>
  <c r="C101" i="4"/>
  <c r="C100" i="4"/>
  <c r="B100" i="4"/>
  <c r="D92" i="4"/>
  <c r="C92" i="4"/>
  <c r="B92" i="4"/>
  <c r="D91" i="4"/>
  <c r="C91" i="4"/>
  <c r="B91" i="4"/>
  <c r="D90" i="4"/>
  <c r="C90" i="4"/>
  <c r="B90" i="4"/>
  <c r="D89" i="4"/>
  <c r="C89" i="4"/>
  <c r="B89" i="4"/>
  <c r="D88" i="4"/>
  <c r="D85" i="4" s="1"/>
  <c r="C88" i="4"/>
  <c r="B88" i="4"/>
  <c r="D87" i="4"/>
  <c r="C87" i="4"/>
  <c r="B87" i="4"/>
  <c r="D86" i="4"/>
  <c r="C86" i="4"/>
  <c r="C85" i="4" s="1"/>
  <c r="B86" i="4"/>
  <c r="B85" i="4" s="1"/>
  <c r="D84" i="4"/>
  <c r="C84" i="4"/>
  <c r="B84" i="4"/>
  <c r="D83" i="4"/>
  <c r="C83" i="4"/>
  <c r="B83" i="4"/>
  <c r="D82" i="4"/>
  <c r="C82" i="4"/>
  <c r="B82" i="4"/>
  <c r="D81" i="4"/>
  <c r="C81" i="4"/>
  <c r="B81" i="4"/>
  <c r="D80" i="4"/>
  <c r="C80" i="4"/>
  <c r="B80" i="4"/>
  <c r="D79" i="4"/>
  <c r="D78" i="4" s="1"/>
  <c r="C79" i="4"/>
  <c r="C78" i="4" s="1"/>
  <c r="B79" i="4"/>
  <c r="B78" i="4"/>
  <c r="D77" i="4"/>
  <c r="C77" i="4"/>
  <c r="B77" i="4"/>
  <c r="D76" i="4"/>
  <c r="C76" i="4"/>
  <c r="B76" i="4"/>
  <c r="D75" i="4"/>
  <c r="C75" i="4"/>
  <c r="B75" i="4"/>
  <c r="D74" i="4"/>
  <c r="C74" i="4"/>
  <c r="B74" i="4"/>
  <c r="B71" i="4" s="1"/>
  <c r="D73" i="4"/>
  <c r="C73" i="4"/>
  <c r="B73" i="4"/>
  <c r="D72" i="4"/>
  <c r="D71" i="4" s="1"/>
  <c r="C72" i="4"/>
  <c r="B72" i="4"/>
  <c r="C71" i="4"/>
  <c r="D64" i="4"/>
  <c r="C64" i="4"/>
  <c r="B64" i="4"/>
  <c r="D57" i="4"/>
  <c r="C57" i="4"/>
  <c r="B57" i="4"/>
  <c r="D50" i="4"/>
  <c r="C50" i="4"/>
  <c r="B50" i="4"/>
  <c r="D49" i="4"/>
  <c r="C49" i="4"/>
  <c r="B49" i="4"/>
  <c r="D48" i="4"/>
  <c r="C48" i="4"/>
  <c r="B48" i="4"/>
  <c r="D47" i="4"/>
  <c r="C47" i="4"/>
  <c r="B47" i="4"/>
  <c r="D46" i="4"/>
  <c r="D43" i="4" s="1"/>
  <c r="C46" i="4"/>
  <c r="B46" i="4"/>
  <c r="D45" i="4"/>
  <c r="C45" i="4"/>
  <c r="B45" i="4"/>
  <c r="D44" i="4"/>
  <c r="C44" i="4"/>
  <c r="C43" i="4" s="1"/>
  <c r="B44" i="4"/>
  <c r="B43" i="4" s="1"/>
  <c r="D36" i="4"/>
  <c r="C36" i="4"/>
  <c r="B36" i="4"/>
  <c r="D29" i="4"/>
  <c r="C29" i="4"/>
  <c r="B29" i="4"/>
  <c r="B21" i="4"/>
  <c r="C22" i="4"/>
  <c r="B20" i="4"/>
  <c r="B13" i="4" s="1"/>
  <c r="D19" i="4"/>
  <c r="D12" i="4" s="1"/>
  <c r="C17" i="4"/>
  <c r="B17" i="4"/>
  <c r="B10" i="4" s="1"/>
  <c r="D100" i="4" l="1"/>
  <c r="D99" i="4" s="1"/>
  <c r="D113" i="4"/>
  <c r="B99" i="4"/>
  <c r="B113" i="4"/>
  <c r="C116" i="4"/>
  <c r="C102" i="4" s="1"/>
  <c r="C99" i="4" s="1"/>
  <c r="C10" i="4"/>
  <c r="B14" i="4"/>
  <c r="D16" i="4"/>
  <c r="B18" i="4"/>
  <c r="B11" i="4" s="1"/>
  <c r="C19" i="4"/>
  <c r="C12" i="4" s="1"/>
  <c r="D20" i="4"/>
  <c r="D13" i="4" s="1"/>
  <c r="D22" i="4"/>
  <c r="C18" i="4"/>
  <c r="C11" i="4" s="1"/>
  <c r="B22" i="4"/>
  <c r="B16" i="4"/>
  <c r="D18" i="4"/>
  <c r="D11" i="4" s="1"/>
  <c r="C21" i="4"/>
  <c r="C14" i="4" s="1"/>
  <c r="C16" i="4"/>
  <c r="D17" i="4"/>
  <c r="D10" i="4" s="1"/>
  <c r="B19" i="4"/>
  <c r="B12" i="4" s="1"/>
  <c r="C20" i="4"/>
  <c r="C13" i="4" s="1"/>
  <c r="D21" i="4"/>
  <c r="D14" i="4" s="1"/>
  <c r="C113" i="4" l="1"/>
  <c r="D9" i="4"/>
  <c r="D8" i="4" s="1"/>
  <c r="D15" i="4"/>
  <c r="C15" i="4"/>
  <c r="C9" i="4"/>
  <c r="C8" i="4" s="1"/>
  <c r="C157" i="4" s="1"/>
  <c r="B15" i="4"/>
  <c r="B9" i="4"/>
  <c r="B8" i="4" s="1"/>
  <c r="B157" i="4" s="1"/>
  <c r="D157" i="4" l="1"/>
</calcChain>
</file>

<file path=xl/sharedStrings.xml><?xml version="1.0" encoding="utf-8"?>
<sst xmlns="http://schemas.openxmlformats.org/spreadsheetml/2006/main" count="161" uniqueCount="38">
  <si>
    <t>Cuadro 5.  RESUMEN DE LA BALANZA DE PAGOS DE PANAMÁ,</t>
  </si>
  <si>
    <t>Partida y sector</t>
  </si>
  <si>
    <t>Resumen de la Balanza de Pagos</t>
  </si>
  <si>
    <t>(en millones de balboas)</t>
  </si>
  <si>
    <t>2016 (P)</t>
  </si>
  <si>
    <t>2017 (P)</t>
  </si>
  <si>
    <t>0.0 Cuando la cantidad es menor a la mitad de la unidad o fracción decimal adoptada para la expresión del dato.</t>
  </si>
  <si>
    <t>(P) Cifras preliminares.</t>
  </si>
  <si>
    <t>2018 (P)</t>
  </si>
  <si>
    <t xml:space="preserve"> SEGÚN PARTIDA Y SECTOR: AÑOS 2016-18</t>
  </si>
  <si>
    <t xml:space="preserve"> 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</si>
  <si>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</si>
  <si>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</si>
  <si>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</si>
  <si>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</si>
  <si>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</si>
  <si>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</si>
  <si>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</si>
  <si>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</si>
  <si>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</si>
  <si>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</si>
  <si>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</si>
  <si>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</si>
  <si>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</si>
  <si>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</si>
  <si>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</si>
  <si>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</si>
  <si>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</si>
  <si>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</si>
  <si>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</si>
  <si>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</si>
  <si>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</si>
  <si>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</si>
  <si>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</si>
  <si>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</si>
  <si>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</si>
  <si>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B.  Cuenta financiera: (Continuación)</t>
  </si>
  <si>
    <t>NOTA: La diferencia que se observa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</si>
</sst>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2" xfId="0" applyNumberFormat="1" applyFont="1" applyFill="1" applyBorder="1" applyAlignment="1" applyProtection="1">
      <alignment horizontal="right"/>
    </xf>
    <xf numFmtId="0" fontId="2" fillId="2" borderId="5" xfId="0" applyFont="1" applyFill="1" applyBorder="1"/>
    <xf numFmtId="164" fontId="1" fillId="2" borderId="11" xfId="0" applyNumberFormat="1" applyFont="1" applyFill="1" applyBorder="1" applyAlignment="1" applyProtection="1">
      <alignment horizontal="right"/>
    </xf>
    <xf numFmtId="164" fontId="1" fillId="2" borderId="12" xfId="0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2" xfId="0" applyFont="1" applyBorder="1"/>
    <xf numFmtId="0" fontId="4" fillId="0" borderId="0" xfId="0" applyFont="1"/>
    <xf numFmtId="0" fontId="2" fillId="2" borderId="4" xfId="0" applyFont="1" applyFill="1" applyBorder="1" applyAlignment="1">
      <alignment horizontal="left" indent="2"/>
    </xf>
    <xf numFmtId="0" fontId="2" fillId="2" borderId="4" xfId="0" applyFont="1" applyFill="1" applyBorder="1" applyAlignment="1">
      <alignment horizontal="left" indent="4"/>
    </xf>
    <xf numFmtId="0" fontId="2" fillId="2" borderId="4" xfId="0" applyFont="1" applyFill="1" applyBorder="1" applyAlignment="1">
      <alignment horizontal="left" indent="3"/>
    </xf>
    <xf numFmtId="0" fontId="2" fillId="2" borderId="4" xfId="0" applyFont="1" applyFill="1" applyBorder="1" applyAlignment="1">
      <alignment horizontal="left" indent="6"/>
    </xf>
    <xf numFmtId="0" fontId="2" fillId="2" borderId="4" xfId="0" applyFont="1" applyFill="1" applyBorder="1" applyAlignment="1">
      <alignment horizontal="left" indent="8"/>
    </xf>
    <xf numFmtId="0" fontId="2" fillId="2" borderId="4" xfId="0" applyFont="1" applyFill="1" applyBorder="1" applyAlignment="1">
      <alignment horizontal="left" indent="10"/>
    </xf>
    <xf numFmtId="0" fontId="2" fillId="2" borderId="4" xfId="0" applyFont="1" applyFill="1" applyBorder="1" applyAlignment="1">
      <alignment horizontal="left" indent="13"/>
    </xf>
    <xf numFmtId="164" fontId="2" fillId="2" borderId="4" xfId="0" applyNumberFormat="1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5" fillId="2" borderId="7" xfId="0" applyFont="1" applyFill="1" applyBorder="1"/>
    <xf numFmtId="0" fontId="2" fillId="2" borderId="13" xfId="0" applyNumberFormat="1" applyFont="1" applyFill="1" applyBorder="1" applyAlignment="1" applyProtection="1"/>
    <xf numFmtId="0" fontId="5" fillId="2" borderId="13" xfId="0" applyNumberFormat="1" applyFont="1" applyFill="1" applyBorder="1"/>
    <xf numFmtId="0" fontId="6" fillId="0" borderId="0" xfId="0" applyFont="1"/>
    <xf numFmtId="0" fontId="2" fillId="4" borderId="0" xfId="0" applyNumberFormat="1" applyFont="1" applyFill="1" applyBorder="1"/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2"/>
  <sheetViews>
    <sheetView showGridLines="0" tabSelected="1" zoomScaleNormal="100" zoomScaleSheetLayoutView="100" workbookViewId="0">
      <selection sqref="A1:D1"/>
    </sheetView>
  </sheetViews>
  <sheetFormatPr baseColWidth="10" defaultRowHeight="12.75" customHeight="1" x14ac:dyDescent="0.2"/>
  <cols>
    <col min="1" max="1" width="75.28515625" style="13" customWidth="1"/>
    <col min="2" max="4" width="12.7109375" style="13" customWidth="1"/>
    <col min="5" max="16384" width="11.42578125" style="13"/>
  </cols>
  <sheetData>
    <row r="1" spans="1:4" ht="12.75" customHeight="1" x14ac:dyDescent="0.2">
      <c r="A1" s="28" t="s">
        <v>0</v>
      </c>
      <c r="B1" s="28"/>
      <c r="C1" s="28"/>
      <c r="D1" s="28"/>
    </row>
    <row r="2" spans="1:4" ht="12.75" customHeight="1" x14ac:dyDescent="0.2">
      <c r="A2" s="28" t="s">
        <v>9</v>
      </c>
      <c r="B2" s="28"/>
      <c r="C2" s="28"/>
      <c r="D2" s="28"/>
    </row>
    <row r="3" spans="1:4" ht="6" customHeight="1" x14ac:dyDescent="0.2"/>
    <row r="4" spans="1:4" ht="12.75" customHeight="1" x14ac:dyDescent="0.2">
      <c r="A4" s="29" t="s">
        <v>1</v>
      </c>
      <c r="B4" s="32" t="s">
        <v>2</v>
      </c>
      <c r="C4" s="33"/>
      <c r="D4" s="33"/>
    </row>
    <row r="5" spans="1:4" ht="12.75" customHeight="1" x14ac:dyDescent="0.2">
      <c r="A5" s="30"/>
      <c r="B5" s="34" t="s">
        <v>3</v>
      </c>
      <c r="C5" s="35"/>
      <c r="D5" s="35"/>
    </row>
    <row r="6" spans="1:4" ht="12.75" customHeight="1" x14ac:dyDescent="0.2">
      <c r="A6" s="31"/>
      <c r="B6" s="1" t="s">
        <v>4</v>
      </c>
      <c r="C6" s="1" t="s">
        <v>5</v>
      </c>
      <c r="D6" s="2" t="s">
        <v>8</v>
      </c>
    </row>
    <row r="7" spans="1:4" ht="6" customHeight="1" x14ac:dyDescent="0.2">
      <c r="A7" s="3"/>
      <c r="B7" s="11"/>
      <c r="C7" s="11"/>
      <c r="D7" s="12"/>
    </row>
    <row r="8" spans="1:4" ht="15" customHeight="1" x14ac:dyDescent="0.2">
      <c r="A8" s="21" t="s">
        <v>10</v>
      </c>
      <c r="B8" s="9">
        <f>SUM(B9:B14)</f>
        <v>-4504.9716000000071</v>
      </c>
      <c r="C8" s="9">
        <f t="shared" ref="C8:D8" si="0">SUM(C9:C14)</f>
        <v>-3692.1158000000005</v>
      </c>
      <c r="D8" s="10">
        <f t="shared" si="0"/>
        <v>-5355.0628199999992</v>
      </c>
    </row>
    <row r="9" spans="1:4" ht="14.1" customHeight="1" x14ac:dyDescent="0.2">
      <c r="A9" s="14" t="s">
        <v>11</v>
      </c>
      <c r="B9" s="4">
        <f t="shared" ref="B9:D14" si="1">SUM(B16+B44+B93)</f>
        <v>-305.74810000000252</v>
      </c>
      <c r="C9" s="4">
        <f t="shared" si="1"/>
        <v>-30.436599999999089</v>
      </c>
      <c r="D9" s="5">
        <f t="shared" si="1"/>
        <v>-349.7570199999991</v>
      </c>
    </row>
    <row r="10" spans="1:4" ht="14.1" customHeight="1" x14ac:dyDescent="0.2">
      <c r="A10" s="14" t="s">
        <v>12</v>
      </c>
      <c r="B10" s="4">
        <f t="shared" si="1"/>
        <v>-20.101200000000063</v>
      </c>
      <c r="C10" s="4">
        <f t="shared" si="1"/>
        <v>-79.221099999999979</v>
      </c>
      <c r="D10" s="5">
        <f t="shared" si="1"/>
        <v>-266.30230000000006</v>
      </c>
    </row>
    <row r="11" spans="1:4" ht="14.1" customHeight="1" x14ac:dyDescent="0.2">
      <c r="A11" s="14" t="s">
        <v>13</v>
      </c>
      <c r="B11" s="4">
        <f t="shared" si="1"/>
        <v>84.411299999999983</v>
      </c>
      <c r="C11" s="4">
        <f t="shared" si="1"/>
        <v>54.841299999999933</v>
      </c>
      <c r="D11" s="5">
        <f t="shared" si="1"/>
        <v>21.956299999999942</v>
      </c>
    </row>
    <row r="12" spans="1:4" ht="14.1" customHeight="1" x14ac:dyDescent="0.2">
      <c r="A12" s="14" t="s">
        <v>14</v>
      </c>
      <c r="B12" s="4">
        <f t="shared" si="1"/>
        <v>2291.6483000000003</v>
      </c>
      <c r="C12" s="4">
        <f t="shared" si="1"/>
        <v>2707.2329</v>
      </c>
      <c r="D12" s="5">
        <f t="shared" si="1"/>
        <v>2933.9284000000002</v>
      </c>
    </row>
    <row r="13" spans="1:4" ht="14.1" customHeight="1" x14ac:dyDescent="0.2">
      <c r="A13" s="14" t="s">
        <v>15</v>
      </c>
      <c r="B13" s="4">
        <f t="shared" si="1"/>
        <v>-767.4899999999999</v>
      </c>
      <c r="C13" s="4">
        <f t="shared" si="1"/>
        <v>-881.26</v>
      </c>
      <c r="D13" s="5">
        <f t="shared" si="1"/>
        <v>-943.05000000000007</v>
      </c>
    </row>
    <row r="14" spans="1:4" ht="14.1" customHeight="1" x14ac:dyDescent="0.2">
      <c r="A14" s="14" t="s">
        <v>16</v>
      </c>
      <c r="B14" s="4">
        <f t="shared" si="1"/>
        <v>-5787.6919000000053</v>
      </c>
      <c r="C14" s="4">
        <f t="shared" si="1"/>
        <v>-5463.2723000000015</v>
      </c>
      <c r="D14" s="5">
        <f t="shared" si="1"/>
        <v>-6751.8382000000001</v>
      </c>
    </row>
    <row r="15" spans="1:4" ht="14.1" customHeight="1" x14ac:dyDescent="0.2">
      <c r="A15" s="14" t="s">
        <v>17</v>
      </c>
      <c r="B15" s="9">
        <f>SUM(B16:B21)</f>
        <v>26720.5281</v>
      </c>
      <c r="C15" s="9">
        <f t="shared" ref="C15:D15" si="2">SUM(C16:C21)</f>
        <v>28859.542799999999</v>
      </c>
      <c r="D15" s="10">
        <f t="shared" si="2"/>
        <v>30354.033900000006</v>
      </c>
    </row>
    <row r="16" spans="1:4" ht="14.1" customHeight="1" x14ac:dyDescent="0.2">
      <c r="A16" s="14" t="s">
        <v>11</v>
      </c>
      <c r="B16" s="4">
        <f t="shared" ref="B16:D21" si="3">SUM(B23+B30+B37)</f>
        <v>9320.4009999999998</v>
      </c>
      <c r="C16" s="4">
        <f t="shared" si="3"/>
        <v>9384.6961999999985</v>
      </c>
      <c r="D16" s="5">
        <f t="shared" si="3"/>
        <v>9804.5108000000018</v>
      </c>
    </row>
    <row r="17" spans="1:4" ht="14.1" customHeight="1" x14ac:dyDescent="0.2">
      <c r="A17" s="14" t="s">
        <v>12</v>
      </c>
      <c r="B17" s="4">
        <f t="shared" si="3"/>
        <v>1556.424</v>
      </c>
      <c r="C17" s="4">
        <f t="shared" si="3"/>
        <v>1586.3225</v>
      </c>
      <c r="D17" s="5">
        <f t="shared" si="3"/>
        <v>1625.5689</v>
      </c>
    </row>
    <row r="18" spans="1:4" ht="14.1" customHeight="1" x14ac:dyDescent="0.2">
      <c r="A18" s="14" t="s">
        <v>13</v>
      </c>
      <c r="B18" s="4">
        <f t="shared" si="3"/>
        <v>948.87699999999995</v>
      </c>
      <c r="C18" s="4">
        <f t="shared" si="3"/>
        <v>928.60249999999996</v>
      </c>
      <c r="D18" s="5">
        <f t="shared" si="3"/>
        <v>971.66660000000002</v>
      </c>
    </row>
    <row r="19" spans="1:4" ht="14.1" customHeight="1" x14ac:dyDescent="0.2">
      <c r="A19" s="14" t="s">
        <v>14</v>
      </c>
      <c r="B19" s="4">
        <f t="shared" si="3"/>
        <v>2408.3538000000003</v>
      </c>
      <c r="C19" s="4">
        <f t="shared" si="3"/>
        <v>2834.2934</v>
      </c>
      <c r="D19" s="5">
        <f t="shared" si="3"/>
        <v>3073.4857000000002</v>
      </c>
    </row>
    <row r="20" spans="1:4" ht="14.1" customHeight="1" x14ac:dyDescent="0.2">
      <c r="A20" s="14" t="s">
        <v>15</v>
      </c>
      <c r="B20" s="4">
        <f t="shared" si="3"/>
        <v>0</v>
      </c>
      <c r="C20" s="4">
        <f t="shared" si="3"/>
        <v>0</v>
      </c>
      <c r="D20" s="5">
        <f t="shared" si="3"/>
        <v>0</v>
      </c>
    </row>
    <row r="21" spans="1:4" ht="14.1" customHeight="1" x14ac:dyDescent="0.2">
      <c r="A21" s="14" t="s">
        <v>16</v>
      </c>
      <c r="B21" s="4">
        <f t="shared" si="3"/>
        <v>12486.472299999998</v>
      </c>
      <c r="C21" s="4">
        <f t="shared" si="3"/>
        <v>14125.628200000001</v>
      </c>
      <c r="D21" s="5">
        <f t="shared" si="3"/>
        <v>14878.801900000002</v>
      </c>
    </row>
    <row r="22" spans="1:4" ht="14.1" customHeight="1" x14ac:dyDescent="0.2">
      <c r="A22" s="14" t="s">
        <v>18</v>
      </c>
      <c r="B22" s="9">
        <f>SUM(B23:B28)</f>
        <v>11687.133599999997</v>
      </c>
      <c r="C22" s="9">
        <f t="shared" ref="C22:D22" si="4">SUM(C23:C28)</f>
        <v>12469.630499999999</v>
      </c>
      <c r="D22" s="10">
        <f t="shared" si="4"/>
        <v>13355.5653</v>
      </c>
    </row>
    <row r="23" spans="1:4" ht="13.5" customHeight="1" x14ac:dyDescent="0.2">
      <c r="A23" s="15" t="s">
        <v>11</v>
      </c>
      <c r="B23" s="4">
        <v>9302.5864000000001</v>
      </c>
      <c r="C23" s="4">
        <v>9362.3133999999991</v>
      </c>
      <c r="D23" s="5">
        <v>9744.4116000000013</v>
      </c>
    </row>
    <row r="24" spans="1:4" ht="13.5" customHeight="1" x14ac:dyDescent="0.2">
      <c r="A24" s="15" t="s">
        <v>12</v>
      </c>
      <c r="B24" s="4">
        <v>0</v>
      </c>
      <c r="C24" s="4">
        <v>0</v>
      </c>
      <c r="D24" s="5">
        <v>0</v>
      </c>
    </row>
    <row r="25" spans="1:4" ht="13.5" customHeight="1" x14ac:dyDescent="0.2">
      <c r="A25" s="15" t="s">
        <v>13</v>
      </c>
      <c r="B25" s="4">
        <v>0</v>
      </c>
      <c r="C25" s="4">
        <v>0</v>
      </c>
      <c r="D25" s="5">
        <v>0</v>
      </c>
    </row>
    <row r="26" spans="1:4" ht="13.5" customHeight="1" x14ac:dyDescent="0.2">
      <c r="A26" s="15" t="s">
        <v>14</v>
      </c>
      <c r="B26" s="4">
        <v>0</v>
      </c>
      <c r="C26" s="4">
        <v>0</v>
      </c>
      <c r="D26" s="5">
        <v>0</v>
      </c>
    </row>
    <row r="27" spans="1:4" ht="13.5" customHeight="1" x14ac:dyDescent="0.2">
      <c r="A27" s="15" t="s">
        <v>15</v>
      </c>
      <c r="B27" s="4">
        <v>0</v>
      </c>
      <c r="C27" s="4">
        <v>0</v>
      </c>
      <c r="D27" s="5">
        <v>0</v>
      </c>
    </row>
    <row r="28" spans="1:4" ht="13.5" customHeight="1" x14ac:dyDescent="0.2">
      <c r="A28" s="15" t="s">
        <v>16</v>
      </c>
      <c r="B28" s="4">
        <v>2384.5471999999972</v>
      </c>
      <c r="C28" s="4">
        <v>3107.3171000000002</v>
      </c>
      <c r="D28" s="5">
        <v>3611.1536999999989</v>
      </c>
    </row>
    <row r="29" spans="1:4" ht="14.1" customHeight="1" x14ac:dyDescent="0.2">
      <c r="A29" s="14" t="s">
        <v>19</v>
      </c>
      <c r="B29" s="9">
        <f>SUM(B30:B35)</f>
        <v>12773.433300000001</v>
      </c>
      <c r="C29" s="9">
        <f t="shared" ref="C29:D29" si="5">SUM(C30:C35)</f>
        <v>13900.349600000001</v>
      </c>
      <c r="D29" s="10">
        <f t="shared" si="5"/>
        <v>14446.921000000004</v>
      </c>
    </row>
    <row r="30" spans="1:4" ht="13.5" customHeight="1" x14ac:dyDescent="0.2">
      <c r="A30" s="15" t="s">
        <v>11</v>
      </c>
      <c r="B30" s="4">
        <v>16.099999999999998</v>
      </c>
      <c r="C30" s="4">
        <v>17.3</v>
      </c>
      <c r="D30" s="5">
        <v>54.599999999999994</v>
      </c>
    </row>
    <row r="31" spans="1:4" ht="13.5" customHeight="1" x14ac:dyDescent="0.2">
      <c r="A31" s="15" t="s">
        <v>12</v>
      </c>
      <c r="B31" s="4">
        <v>339.09460000000001</v>
      </c>
      <c r="C31" s="4">
        <v>281.14789999999999</v>
      </c>
      <c r="D31" s="5">
        <v>231.87939999999998</v>
      </c>
    </row>
    <row r="32" spans="1:4" ht="13.5" customHeight="1" x14ac:dyDescent="0.2">
      <c r="A32" s="15" t="s">
        <v>13</v>
      </c>
      <c r="B32" s="4">
        <v>181.17700000000002</v>
      </c>
      <c r="C32" s="4">
        <v>167.9982</v>
      </c>
      <c r="D32" s="5">
        <v>160.10550000000001</v>
      </c>
    </row>
    <row r="33" spans="1:4" ht="13.5" customHeight="1" x14ac:dyDescent="0.2">
      <c r="A33" s="15" t="s">
        <v>14</v>
      </c>
      <c r="B33" s="4">
        <v>2389.36</v>
      </c>
      <c r="C33" s="4">
        <v>2796.4639999999999</v>
      </c>
      <c r="D33" s="5">
        <v>2994.0450000000001</v>
      </c>
    </row>
    <row r="34" spans="1:4" ht="13.5" customHeight="1" x14ac:dyDescent="0.2">
      <c r="A34" s="15" t="s">
        <v>15</v>
      </c>
      <c r="B34" s="4">
        <v>0</v>
      </c>
      <c r="C34" s="4">
        <v>0</v>
      </c>
      <c r="D34" s="5">
        <v>0</v>
      </c>
    </row>
    <row r="35" spans="1:4" ht="13.5" customHeight="1" x14ac:dyDescent="0.2">
      <c r="A35" s="15" t="s">
        <v>16</v>
      </c>
      <c r="B35" s="4">
        <v>9847.7016999999996</v>
      </c>
      <c r="C35" s="4">
        <v>10637.4395</v>
      </c>
      <c r="D35" s="5">
        <v>11006.291100000004</v>
      </c>
    </row>
    <row r="36" spans="1:4" ht="14.1" customHeight="1" x14ac:dyDescent="0.2">
      <c r="A36" s="14" t="s">
        <v>20</v>
      </c>
      <c r="B36" s="9">
        <f>SUM(B37:B42)</f>
        <v>2259.9612000000002</v>
      </c>
      <c r="C36" s="9">
        <f t="shared" ref="C36:D36" si="6">SUM(C37:C42)</f>
        <v>2489.5627000000004</v>
      </c>
      <c r="D36" s="10">
        <f t="shared" si="6"/>
        <v>2551.5475999999999</v>
      </c>
    </row>
    <row r="37" spans="1:4" ht="13.5" customHeight="1" x14ac:dyDescent="0.2">
      <c r="A37" s="15" t="s">
        <v>11</v>
      </c>
      <c r="B37" s="4">
        <v>1.7145999999999999</v>
      </c>
      <c r="C37" s="4">
        <v>5.0827999999999998</v>
      </c>
      <c r="D37" s="5">
        <v>5.4991999999999992</v>
      </c>
    </row>
    <row r="38" spans="1:4" ht="13.5" customHeight="1" x14ac:dyDescent="0.2">
      <c r="A38" s="15" t="s">
        <v>12</v>
      </c>
      <c r="B38" s="4">
        <v>1217.3294000000001</v>
      </c>
      <c r="C38" s="4">
        <v>1305.1746000000001</v>
      </c>
      <c r="D38" s="5">
        <v>1393.6895</v>
      </c>
    </row>
    <row r="39" spans="1:4" ht="13.5" customHeight="1" x14ac:dyDescent="0.2">
      <c r="A39" s="15" t="s">
        <v>13</v>
      </c>
      <c r="B39" s="4">
        <v>767.69999999999993</v>
      </c>
      <c r="C39" s="4">
        <v>760.60429999999997</v>
      </c>
      <c r="D39" s="5">
        <v>811.56110000000001</v>
      </c>
    </row>
    <row r="40" spans="1:4" ht="13.5" customHeight="1" x14ac:dyDescent="0.2">
      <c r="A40" s="15" t="s">
        <v>14</v>
      </c>
      <c r="B40" s="4">
        <v>18.9938</v>
      </c>
      <c r="C40" s="4">
        <v>37.829400000000007</v>
      </c>
      <c r="D40" s="5">
        <v>79.440700000000007</v>
      </c>
    </row>
    <row r="41" spans="1:4" ht="13.5" customHeight="1" x14ac:dyDescent="0.2">
      <c r="A41" s="15" t="s">
        <v>15</v>
      </c>
      <c r="B41" s="4">
        <v>0</v>
      </c>
      <c r="C41" s="4">
        <v>0</v>
      </c>
      <c r="D41" s="5">
        <v>0</v>
      </c>
    </row>
    <row r="42" spans="1:4" ht="13.5" customHeight="1" x14ac:dyDescent="0.2">
      <c r="A42" s="15" t="s">
        <v>16</v>
      </c>
      <c r="B42" s="4">
        <v>254.22339999999994</v>
      </c>
      <c r="C42" s="4">
        <v>380.87160000000023</v>
      </c>
      <c r="D42" s="5">
        <v>261.35709999999972</v>
      </c>
    </row>
    <row r="43" spans="1:4" ht="14.1" customHeight="1" x14ac:dyDescent="0.2">
      <c r="A43" s="14" t="s">
        <v>21</v>
      </c>
      <c r="B43" s="9">
        <f>SUM(B44:B49)</f>
        <v>-31121.442200000005</v>
      </c>
      <c r="C43" s="9">
        <f t="shared" ref="C43:D43" si="7">SUM(C44:C49)</f>
        <v>-32427.2791</v>
      </c>
      <c r="D43" s="10">
        <f t="shared" si="7"/>
        <v>-35638.887920000001</v>
      </c>
    </row>
    <row r="44" spans="1:4" ht="14.1" customHeight="1" x14ac:dyDescent="0.2">
      <c r="A44" s="14" t="s">
        <v>11</v>
      </c>
      <c r="B44" s="4">
        <f t="shared" ref="B44:D49" si="8">SUM(B51+B58+B65)</f>
        <v>-9626.1491000000024</v>
      </c>
      <c r="C44" s="4">
        <f t="shared" si="8"/>
        <v>-9415.1327999999976</v>
      </c>
      <c r="D44" s="5">
        <f t="shared" si="8"/>
        <v>-10154.267820000001</v>
      </c>
    </row>
    <row r="45" spans="1:4" ht="14.1" customHeight="1" x14ac:dyDescent="0.2">
      <c r="A45" s="14" t="s">
        <v>12</v>
      </c>
      <c r="B45" s="4">
        <f t="shared" si="8"/>
        <v>-1576.5252</v>
      </c>
      <c r="C45" s="4">
        <f t="shared" si="8"/>
        <v>-1665.5436</v>
      </c>
      <c r="D45" s="5">
        <f t="shared" si="8"/>
        <v>-1891.8712</v>
      </c>
    </row>
    <row r="46" spans="1:4" ht="14.1" customHeight="1" x14ac:dyDescent="0.2">
      <c r="A46" s="14" t="s">
        <v>13</v>
      </c>
      <c r="B46" s="4">
        <f t="shared" si="8"/>
        <v>-864.46569999999997</v>
      </c>
      <c r="C46" s="4">
        <f t="shared" si="8"/>
        <v>-873.76120000000003</v>
      </c>
      <c r="D46" s="5">
        <f t="shared" si="8"/>
        <v>-949.71030000000007</v>
      </c>
    </row>
    <row r="47" spans="1:4" ht="14.1" customHeight="1" x14ac:dyDescent="0.2">
      <c r="A47" s="14" t="s">
        <v>14</v>
      </c>
      <c r="B47" s="4">
        <f t="shared" si="8"/>
        <v>-99.291000000000011</v>
      </c>
      <c r="C47" s="4">
        <f t="shared" si="8"/>
        <v>-103.43600000000001</v>
      </c>
      <c r="D47" s="5">
        <f t="shared" si="8"/>
        <v>-114.00899999999999</v>
      </c>
    </row>
    <row r="48" spans="1:4" ht="14.1" customHeight="1" x14ac:dyDescent="0.2">
      <c r="A48" s="14" t="s">
        <v>15</v>
      </c>
      <c r="B48" s="4">
        <f t="shared" si="8"/>
        <v>-767.4899999999999</v>
      </c>
      <c r="C48" s="4">
        <f t="shared" si="8"/>
        <v>-881.26</v>
      </c>
      <c r="D48" s="5">
        <f t="shared" si="8"/>
        <v>-943.05000000000007</v>
      </c>
    </row>
    <row r="49" spans="1:4" ht="14.1" customHeight="1" x14ac:dyDescent="0.2">
      <c r="A49" s="14" t="s">
        <v>16</v>
      </c>
      <c r="B49" s="4">
        <f t="shared" si="8"/>
        <v>-18187.521200000003</v>
      </c>
      <c r="C49" s="4">
        <f t="shared" si="8"/>
        <v>-19488.145500000002</v>
      </c>
      <c r="D49" s="5">
        <f t="shared" si="8"/>
        <v>-21585.979600000002</v>
      </c>
    </row>
    <row r="50" spans="1:4" ht="14.1" customHeight="1" x14ac:dyDescent="0.2">
      <c r="A50" s="14" t="s">
        <v>18</v>
      </c>
      <c r="B50" s="9">
        <f>SUM(B51:B56)</f>
        <v>-20699.556500000002</v>
      </c>
      <c r="C50" s="9">
        <f t="shared" ref="C50:D50" si="9">SUM(C51:C56)</f>
        <v>-22291.178</v>
      </c>
      <c r="D50" s="10">
        <f t="shared" si="9"/>
        <v>-23968.797320000001</v>
      </c>
    </row>
    <row r="51" spans="1:4" ht="13.5" customHeight="1" x14ac:dyDescent="0.2">
      <c r="A51" s="15" t="s">
        <v>11</v>
      </c>
      <c r="B51" s="4">
        <v>-8872.0526000000009</v>
      </c>
      <c r="C51" s="4">
        <v>-8854.1514999999981</v>
      </c>
      <c r="D51" s="5">
        <v>-9454.0698200000006</v>
      </c>
    </row>
    <row r="52" spans="1:4" ht="13.5" customHeight="1" x14ac:dyDescent="0.2">
      <c r="A52" s="15" t="s">
        <v>12</v>
      </c>
      <c r="B52" s="4">
        <v>0</v>
      </c>
      <c r="C52" s="4">
        <v>0</v>
      </c>
      <c r="D52" s="5">
        <v>0</v>
      </c>
    </row>
    <row r="53" spans="1:4" ht="13.5" customHeight="1" x14ac:dyDescent="0.2">
      <c r="A53" s="15" t="s">
        <v>13</v>
      </c>
      <c r="B53" s="4">
        <v>0</v>
      </c>
      <c r="C53" s="4">
        <v>0</v>
      </c>
      <c r="D53" s="5">
        <v>0</v>
      </c>
    </row>
    <row r="54" spans="1:4" ht="13.5" customHeight="1" x14ac:dyDescent="0.2">
      <c r="A54" s="15" t="s">
        <v>14</v>
      </c>
      <c r="B54" s="4">
        <v>0</v>
      </c>
      <c r="C54" s="4">
        <v>0</v>
      </c>
      <c r="D54" s="5">
        <v>0</v>
      </c>
    </row>
    <row r="55" spans="1:4" ht="13.5" customHeight="1" x14ac:dyDescent="0.2">
      <c r="A55" s="15" t="s">
        <v>15</v>
      </c>
      <c r="B55" s="4">
        <v>0</v>
      </c>
      <c r="C55" s="4">
        <v>0</v>
      </c>
      <c r="D55" s="5">
        <v>0</v>
      </c>
    </row>
    <row r="56" spans="1:4" ht="13.5" customHeight="1" x14ac:dyDescent="0.2">
      <c r="A56" s="15" t="s">
        <v>16</v>
      </c>
      <c r="B56" s="4">
        <v>-11827.503900000002</v>
      </c>
      <c r="C56" s="4">
        <v>-13437.026500000002</v>
      </c>
      <c r="D56" s="5">
        <v>-14514.727500000001</v>
      </c>
    </row>
    <row r="57" spans="1:4" ht="14.1" customHeight="1" x14ac:dyDescent="0.2">
      <c r="A57" s="14" t="s">
        <v>19</v>
      </c>
      <c r="B57" s="9">
        <f>SUM(B58:B63)</f>
        <v>-4691.5469000000012</v>
      </c>
      <c r="C57" s="9">
        <f t="shared" ref="C57:D57" si="10">SUM(C58:C63)</f>
        <v>-4603.5101000000004</v>
      </c>
      <c r="D57" s="10">
        <f t="shared" si="10"/>
        <v>-4906.0226000000002</v>
      </c>
    </row>
    <row r="58" spans="1:4" ht="13.5" customHeight="1" x14ac:dyDescent="0.2">
      <c r="A58" s="15" t="s">
        <v>11</v>
      </c>
      <c r="B58" s="4">
        <v>-349.50790000000001</v>
      </c>
      <c r="C58" s="4">
        <v>-333.24540000000002</v>
      </c>
      <c r="D58" s="5">
        <v>-268.83080000000001</v>
      </c>
    </row>
    <row r="59" spans="1:4" ht="13.5" customHeight="1" x14ac:dyDescent="0.2">
      <c r="A59" s="15" t="s">
        <v>12</v>
      </c>
      <c r="B59" s="4">
        <v>-319.22719999999998</v>
      </c>
      <c r="C59" s="4">
        <v>-281.54769999999996</v>
      </c>
      <c r="D59" s="5">
        <v>-282.14520000000005</v>
      </c>
    </row>
    <row r="60" spans="1:4" ht="13.5" customHeight="1" x14ac:dyDescent="0.2">
      <c r="A60" s="15" t="s">
        <v>13</v>
      </c>
      <c r="B60" s="4">
        <v>-125.4241</v>
      </c>
      <c r="C60" s="4">
        <v>-137.364</v>
      </c>
      <c r="D60" s="5">
        <v>-162.5658</v>
      </c>
    </row>
    <row r="61" spans="1:4" ht="13.5" customHeight="1" x14ac:dyDescent="0.2">
      <c r="A61" s="15" t="s">
        <v>14</v>
      </c>
      <c r="B61" s="4">
        <v>0</v>
      </c>
      <c r="C61" s="4">
        <v>0</v>
      </c>
      <c r="D61" s="5">
        <v>0</v>
      </c>
    </row>
    <row r="62" spans="1:4" ht="13.5" customHeight="1" x14ac:dyDescent="0.2">
      <c r="A62" s="15" t="s">
        <v>15</v>
      </c>
      <c r="B62" s="4">
        <v>-12.739999999999998</v>
      </c>
      <c r="C62" s="4">
        <v>-21.72</v>
      </c>
      <c r="D62" s="5">
        <v>-12.11</v>
      </c>
    </row>
    <row r="63" spans="1:4" ht="13.5" customHeight="1" x14ac:dyDescent="0.2">
      <c r="A63" s="15" t="s">
        <v>16</v>
      </c>
      <c r="B63" s="4">
        <v>-3884.6477000000009</v>
      </c>
      <c r="C63" s="4">
        <v>-3829.6330000000007</v>
      </c>
      <c r="D63" s="5">
        <v>-4180.3708000000006</v>
      </c>
    </row>
    <row r="64" spans="1:4" ht="15" customHeight="1" x14ac:dyDescent="0.2">
      <c r="A64" s="14" t="s">
        <v>20</v>
      </c>
      <c r="B64" s="9">
        <f>SUM(B65:B70)</f>
        <v>-5730.3388000000014</v>
      </c>
      <c r="C64" s="9">
        <f>SUM(C65:C70)</f>
        <v>-5532.5910000000003</v>
      </c>
      <c r="D64" s="10">
        <f>SUM(D65:D70)</f>
        <v>-6764.0680000000011</v>
      </c>
    </row>
    <row r="65" spans="1:4" ht="13.5" customHeight="1" x14ac:dyDescent="0.2">
      <c r="A65" s="15" t="s">
        <v>11</v>
      </c>
      <c r="B65" s="4">
        <v>-404.58860000000004</v>
      </c>
      <c r="C65" s="4">
        <v>-227.73589999999999</v>
      </c>
      <c r="D65" s="5">
        <v>-431.36719999999997</v>
      </c>
    </row>
    <row r="66" spans="1:4" ht="13.5" customHeight="1" x14ac:dyDescent="0.2">
      <c r="A66" s="15" t="s">
        <v>12</v>
      </c>
      <c r="B66" s="4">
        <v>-1257.298</v>
      </c>
      <c r="C66" s="4">
        <v>-1383.9958999999999</v>
      </c>
      <c r="D66" s="5">
        <v>-1609.7259999999999</v>
      </c>
    </row>
    <row r="67" spans="1:4" ht="13.5" customHeight="1" x14ac:dyDescent="0.2">
      <c r="A67" s="15" t="s">
        <v>13</v>
      </c>
      <c r="B67" s="4">
        <v>-739.04160000000002</v>
      </c>
      <c r="C67" s="4">
        <v>-736.3972</v>
      </c>
      <c r="D67" s="5">
        <v>-787.14450000000011</v>
      </c>
    </row>
    <row r="68" spans="1:4" ht="13.5" customHeight="1" x14ac:dyDescent="0.2">
      <c r="A68" s="15" t="s">
        <v>14</v>
      </c>
      <c r="B68" s="4">
        <v>-99.291000000000011</v>
      </c>
      <c r="C68" s="4">
        <v>-103.43600000000001</v>
      </c>
      <c r="D68" s="5">
        <v>-114.00899999999999</v>
      </c>
    </row>
    <row r="69" spans="1:4" ht="13.5" customHeight="1" x14ac:dyDescent="0.2">
      <c r="A69" s="15" t="s">
        <v>15</v>
      </c>
      <c r="B69" s="4">
        <v>-754.74999999999989</v>
      </c>
      <c r="C69" s="4">
        <v>-859.54</v>
      </c>
      <c r="D69" s="5">
        <v>-930.94</v>
      </c>
    </row>
    <row r="70" spans="1:4" ht="13.5" customHeight="1" x14ac:dyDescent="0.2">
      <c r="A70" s="15" t="s">
        <v>16</v>
      </c>
      <c r="B70" s="4">
        <v>-2475.3696000000004</v>
      </c>
      <c r="C70" s="4">
        <v>-2221.4859999999999</v>
      </c>
      <c r="D70" s="5">
        <v>-2890.8813000000014</v>
      </c>
    </row>
    <row r="71" spans="1:4" ht="15" customHeight="1" x14ac:dyDescent="0.2">
      <c r="A71" s="15" t="s">
        <v>22</v>
      </c>
      <c r="B71" s="9">
        <f>SUM(B72:B77)</f>
        <v>-9012.422900000005</v>
      </c>
      <c r="C71" s="9">
        <f t="shared" ref="C71:D71" si="11">SUM(C72:C77)</f>
        <v>-9821.5475000000006</v>
      </c>
      <c r="D71" s="10">
        <f t="shared" si="11"/>
        <v>-10613.232020000001</v>
      </c>
    </row>
    <row r="72" spans="1:4" ht="13.5" customHeight="1" x14ac:dyDescent="0.2">
      <c r="A72" s="15" t="s">
        <v>11</v>
      </c>
      <c r="B72" s="4">
        <f t="shared" ref="B72:D77" si="12">SUM(B23+B51)</f>
        <v>430.53379999999925</v>
      </c>
      <c r="C72" s="4">
        <f t="shared" si="12"/>
        <v>508.16190000000097</v>
      </c>
      <c r="D72" s="5">
        <f t="shared" si="12"/>
        <v>290.34178000000065</v>
      </c>
    </row>
    <row r="73" spans="1:4" ht="13.5" customHeight="1" x14ac:dyDescent="0.2">
      <c r="A73" s="15" t="s">
        <v>12</v>
      </c>
      <c r="B73" s="4">
        <f t="shared" si="12"/>
        <v>0</v>
      </c>
      <c r="C73" s="4">
        <f t="shared" si="12"/>
        <v>0</v>
      </c>
      <c r="D73" s="5">
        <f t="shared" si="12"/>
        <v>0</v>
      </c>
    </row>
    <row r="74" spans="1:4" ht="13.5" customHeight="1" x14ac:dyDescent="0.2">
      <c r="A74" s="15" t="s">
        <v>13</v>
      </c>
      <c r="B74" s="4">
        <f t="shared" si="12"/>
        <v>0</v>
      </c>
      <c r="C74" s="4">
        <f t="shared" si="12"/>
        <v>0</v>
      </c>
      <c r="D74" s="5">
        <f t="shared" si="12"/>
        <v>0</v>
      </c>
    </row>
    <row r="75" spans="1:4" ht="13.5" customHeight="1" x14ac:dyDescent="0.2">
      <c r="A75" s="15" t="s">
        <v>14</v>
      </c>
      <c r="B75" s="4">
        <f t="shared" si="12"/>
        <v>0</v>
      </c>
      <c r="C75" s="4">
        <f t="shared" si="12"/>
        <v>0</v>
      </c>
      <c r="D75" s="5">
        <f t="shared" si="12"/>
        <v>0</v>
      </c>
    </row>
    <row r="76" spans="1:4" ht="13.5" customHeight="1" x14ac:dyDescent="0.2">
      <c r="A76" s="15" t="s">
        <v>15</v>
      </c>
      <c r="B76" s="4">
        <f t="shared" si="12"/>
        <v>0</v>
      </c>
      <c r="C76" s="4">
        <f t="shared" si="12"/>
        <v>0</v>
      </c>
      <c r="D76" s="5">
        <f t="shared" si="12"/>
        <v>0</v>
      </c>
    </row>
    <row r="77" spans="1:4" ht="13.5" customHeight="1" x14ac:dyDescent="0.2">
      <c r="A77" s="15" t="s">
        <v>16</v>
      </c>
      <c r="B77" s="4">
        <f t="shared" si="12"/>
        <v>-9442.9567000000043</v>
      </c>
      <c r="C77" s="4">
        <f t="shared" si="12"/>
        <v>-10329.709400000002</v>
      </c>
      <c r="D77" s="5">
        <f t="shared" si="12"/>
        <v>-10903.573800000002</v>
      </c>
    </row>
    <row r="78" spans="1:4" ht="15" customHeight="1" x14ac:dyDescent="0.2">
      <c r="A78" s="15" t="s">
        <v>23</v>
      </c>
      <c r="B78" s="9">
        <f>SUM(B79:B84)</f>
        <v>8081.8863999999985</v>
      </c>
      <c r="C78" s="9">
        <f t="shared" ref="C78:D78" si="13">SUM(C79:C84)</f>
        <v>9296.8395</v>
      </c>
      <c r="D78" s="10">
        <f t="shared" si="13"/>
        <v>9540.8984000000037</v>
      </c>
    </row>
    <row r="79" spans="1:4" ht="13.5" customHeight="1" x14ac:dyDescent="0.2">
      <c r="A79" s="15" t="s">
        <v>11</v>
      </c>
      <c r="B79" s="4">
        <f t="shared" ref="B79:D84" si="14">SUM(B30+B58)</f>
        <v>-333.40789999999998</v>
      </c>
      <c r="C79" s="4">
        <f t="shared" si="14"/>
        <v>-315.94540000000001</v>
      </c>
      <c r="D79" s="5">
        <f t="shared" si="14"/>
        <v>-214.23080000000002</v>
      </c>
    </row>
    <row r="80" spans="1:4" ht="13.5" customHeight="1" x14ac:dyDescent="0.2">
      <c r="A80" s="15" t="s">
        <v>12</v>
      </c>
      <c r="B80" s="4">
        <f t="shared" si="14"/>
        <v>19.867400000000032</v>
      </c>
      <c r="C80" s="4">
        <f t="shared" si="14"/>
        <v>-0.39979999999997062</v>
      </c>
      <c r="D80" s="5">
        <f t="shared" si="14"/>
        <v>-50.26580000000007</v>
      </c>
    </row>
    <row r="81" spans="1:4" ht="13.5" customHeight="1" x14ac:dyDescent="0.2">
      <c r="A81" s="15" t="s">
        <v>13</v>
      </c>
      <c r="B81" s="4">
        <f t="shared" si="14"/>
        <v>55.752900000000025</v>
      </c>
      <c r="C81" s="4">
        <f t="shared" si="14"/>
        <v>30.634199999999993</v>
      </c>
      <c r="D81" s="5">
        <f t="shared" si="14"/>
        <v>-2.4602999999999895</v>
      </c>
    </row>
    <row r="82" spans="1:4" ht="13.5" customHeight="1" x14ac:dyDescent="0.2">
      <c r="A82" s="15" t="s">
        <v>14</v>
      </c>
      <c r="B82" s="4">
        <f t="shared" si="14"/>
        <v>2389.36</v>
      </c>
      <c r="C82" s="4">
        <f t="shared" si="14"/>
        <v>2796.4639999999999</v>
      </c>
      <c r="D82" s="5">
        <f t="shared" si="14"/>
        <v>2994.0450000000001</v>
      </c>
    </row>
    <row r="83" spans="1:4" ht="13.5" customHeight="1" x14ac:dyDescent="0.2">
      <c r="A83" s="15" t="s">
        <v>15</v>
      </c>
      <c r="B83" s="4">
        <f t="shared" si="14"/>
        <v>-12.739999999999998</v>
      </c>
      <c r="C83" s="4">
        <f t="shared" si="14"/>
        <v>-21.72</v>
      </c>
      <c r="D83" s="5">
        <f t="shared" si="14"/>
        <v>-12.11</v>
      </c>
    </row>
    <row r="84" spans="1:4" ht="13.5" customHeight="1" x14ac:dyDescent="0.2">
      <c r="A84" s="15" t="s">
        <v>16</v>
      </c>
      <c r="B84" s="4">
        <f t="shared" si="14"/>
        <v>5963.0539999999983</v>
      </c>
      <c r="C84" s="4">
        <f t="shared" si="14"/>
        <v>6807.8064999999997</v>
      </c>
      <c r="D84" s="5">
        <f t="shared" si="14"/>
        <v>6825.9203000000034</v>
      </c>
    </row>
    <row r="85" spans="1:4" ht="15" customHeight="1" x14ac:dyDescent="0.2">
      <c r="A85" s="15" t="s">
        <v>24</v>
      </c>
      <c r="B85" s="9">
        <f>SUM(B86:B91)</f>
        <v>-3470.3776000000007</v>
      </c>
      <c r="C85" s="9">
        <f t="shared" ref="C85:D85" si="15">SUM(C86:C91)</f>
        <v>-3043.0282999999995</v>
      </c>
      <c r="D85" s="10">
        <f t="shared" si="15"/>
        <v>-4212.5204000000012</v>
      </c>
    </row>
    <row r="86" spans="1:4" ht="13.5" customHeight="1" x14ac:dyDescent="0.2">
      <c r="A86" s="15" t="s">
        <v>11</v>
      </c>
      <c r="B86" s="4">
        <f t="shared" ref="B86:D91" si="16">SUM(B37+B65)</f>
        <v>-402.87400000000002</v>
      </c>
      <c r="C86" s="4">
        <f t="shared" si="16"/>
        <v>-222.65309999999999</v>
      </c>
      <c r="D86" s="5">
        <f t="shared" si="16"/>
        <v>-425.86799999999999</v>
      </c>
    </row>
    <row r="87" spans="1:4" ht="13.5" customHeight="1" x14ac:dyDescent="0.2">
      <c r="A87" s="15" t="s">
        <v>12</v>
      </c>
      <c r="B87" s="4">
        <f t="shared" si="16"/>
        <v>-39.968599999999924</v>
      </c>
      <c r="C87" s="4">
        <f t="shared" si="16"/>
        <v>-78.821299999999837</v>
      </c>
      <c r="D87" s="5">
        <f t="shared" si="16"/>
        <v>-216.03649999999993</v>
      </c>
    </row>
    <row r="88" spans="1:4" ht="13.5" customHeight="1" x14ac:dyDescent="0.2">
      <c r="A88" s="15" t="s">
        <v>13</v>
      </c>
      <c r="B88" s="4">
        <f t="shared" si="16"/>
        <v>28.658399999999915</v>
      </c>
      <c r="C88" s="4">
        <f t="shared" si="16"/>
        <v>24.207099999999969</v>
      </c>
      <c r="D88" s="5">
        <f t="shared" si="16"/>
        <v>24.416599999999903</v>
      </c>
    </row>
    <row r="89" spans="1:4" ht="13.5" customHeight="1" x14ac:dyDescent="0.2">
      <c r="A89" s="15" t="s">
        <v>14</v>
      </c>
      <c r="B89" s="4">
        <f t="shared" si="16"/>
        <v>-80.297200000000004</v>
      </c>
      <c r="C89" s="4">
        <f t="shared" si="16"/>
        <v>-65.6066</v>
      </c>
      <c r="D89" s="5">
        <f t="shared" si="16"/>
        <v>-34.568299999999979</v>
      </c>
    </row>
    <row r="90" spans="1:4" ht="13.5" customHeight="1" x14ac:dyDescent="0.2">
      <c r="A90" s="15" t="s">
        <v>15</v>
      </c>
      <c r="B90" s="4">
        <f t="shared" si="16"/>
        <v>-754.74999999999989</v>
      </c>
      <c r="C90" s="4">
        <f t="shared" si="16"/>
        <v>-859.54</v>
      </c>
      <c r="D90" s="5">
        <f t="shared" si="16"/>
        <v>-930.94</v>
      </c>
    </row>
    <row r="91" spans="1:4" ht="13.5" customHeight="1" x14ac:dyDescent="0.2">
      <c r="A91" s="15" t="s">
        <v>16</v>
      </c>
      <c r="B91" s="4">
        <f t="shared" si="16"/>
        <v>-2221.1462000000006</v>
      </c>
      <c r="C91" s="4">
        <f t="shared" si="16"/>
        <v>-1840.6143999999997</v>
      </c>
      <c r="D91" s="5">
        <f t="shared" si="16"/>
        <v>-2629.5242000000017</v>
      </c>
    </row>
    <row r="92" spans="1:4" ht="15" customHeight="1" x14ac:dyDescent="0.2">
      <c r="A92" s="14" t="s">
        <v>25</v>
      </c>
      <c r="B92" s="9">
        <f>SUM(B93:B98)</f>
        <v>-104.0575</v>
      </c>
      <c r="C92" s="9">
        <f t="shared" ref="C92:D92" si="17">SUM(C93:C98)</f>
        <v>-124.37950000000006</v>
      </c>
      <c r="D92" s="10">
        <f t="shared" si="17"/>
        <v>-70.208799999999997</v>
      </c>
    </row>
    <row r="93" spans="1:4" ht="13.5" customHeight="1" x14ac:dyDescent="0.2">
      <c r="A93" s="15" t="s">
        <v>11</v>
      </c>
      <c r="B93" s="4">
        <v>0</v>
      </c>
      <c r="C93" s="4">
        <v>0</v>
      </c>
      <c r="D93" s="5">
        <v>0</v>
      </c>
    </row>
    <row r="94" spans="1:4" ht="13.5" customHeight="1" x14ac:dyDescent="0.2">
      <c r="A94" s="15" t="s">
        <v>12</v>
      </c>
      <c r="B94" s="4">
        <v>0</v>
      </c>
      <c r="C94" s="4">
        <v>0</v>
      </c>
      <c r="D94" s="5">
        <v>0</v>
      </c>
    </row>
    <row r="95" spans="1:4" ht="13.5" customHeight="1" x14ac:dyDescent="0.2">
      <c r="A95" s="15" t="s">
        <v>13</v>
      </c>
      <c r="B95" s="4">
        <v>0</v>
      </c>
      <c r="C95" s="4">
        <v>0</v>
      </c>
      <c r="D95" s="5">
        <v>0</v>
      </c>
    </row>
    <row r="96" spans="1:4" ht="13.5" customHeight="1" x14ac:dyDescent="0.2">
      <c r="A96" s="15" t="s">
        <v>14</v>
      </c>
      <c r="B96" s="4">
        <v>-17.4145</v>
      </c>
      <c r="C96" s="4">
        <v>-23.624500000000001</v>
      </c>
      <c r="D96" s="5">
        <v>-25.548299999999998</v>
      </c>
    </row>
    <row r="97" spans="1:4" ht="13.5" customHeight="1" x14ac:dyDescent="0.2">
      <c r="A97" s="15" t="s">
        <v>15</v>
      </c>
      <c r="B97" s="4">
        <v>0</v>
      </c>
      <c r="C97" s="4">
        <v>0</v>
      </c>
      <c r="D97" s="5">
        <v>0</v>
      </c>
    </row>
    <row r="98" spans="1:4" ht="13.5" customHeight="1" x14ac:dyDescent="0.2">
      <c r="A98" s="15" t="s">
        <v>16</v>
      </c>
      <c r="B98" s="4">
        <v>-86.643000000000001</v>
      </c>
      <c r="C98" s="4">
        <v>-100.75500000000007</v>
      </c>
      <c r="D98" s="5">
        <v>-44.660499999999999</v>
      </c>
    </row>
    <row r="99" spans="1:4" ht="15.95" customHeight="1" x14ac:dyDescent="0.2">
      <c r="A99" s="21" t="s">
        <v>26</v>
      </c>
      <c r="B99" s="9">
        <f>SUM(B100:B105)</f>
        <v>7706.0626000000011</v>
      </c>
      <c r="C99" s="9">
        <f t="shared" ref="C99:D99" si="18">SUM(C100:C105)</f>
        <v>5823.2728000000006</v>
      </c>
      <c r="D99" s="10">
        <f t="shared" si="18"/>
        <v>6381.7086999999983</v>
      </c>
    </row>
    <row r="100" spans="1:4" ht="14.1" customHeight="1" x14ac:dyDescent="0.2">
      <c r="A100" s="14" t="s">
        <v>11</v>
      </c>
      <c r="B100" s="4">
        <f t="shared" ref="B100:D105" si="19">SUM(B107+B114)</f>
        <v>443.61599999999999</v>
      </c>
      <c r="C100" s="4">
        <f t="shared" si="19"/>
        <v>-206.48669999999981</v>
      </c>
      <c r="D100" s="5">
        <f t="shared" si="19"/>
        <v>-225.66189999999995</v>
      </c>
    </row>
    <row r="101" spans="1:4" ht="14.1" customHeight="1" x14ac:dyDescent="0.2">
      <c r="A101" s="14" t="s">
        <v>12</v>
      </c>
      <c r="B101" s="4">
        <f t="shared" si="19"/>
        <v>2170.0406000000003</v>
      </c>
      <c r="C101" s="4">
        <f t="shared" si="19"/>
        <v>1251.2491999999993</v>
      </c>
      <c r="D101" s="5">
        <f t="shared" si="19"/>
        <v>557.71809999999959</v>
      </c>
    </row>
    <row r="102" spans="1:4" ht="14.1" customHeight="1" x14ac:dyDescent="0.2">
      <c r="A102" s="14" t="s">
        <v>13</v>
      </c>
      <c r="B102" s="4">
        <f t="shared" si="19"/>
        <v>-65.652199999999823</v>
      </c>
      <c r="C102" s="4">
        <f t="shared" si="19"/>
        <v>65.55619999999999</v>
      </c>
      <c r="D102" s="5">
        <f t="shared" si="19"/>
        <v>-59.595300000000094</v>
      </c>
    </row>
    <row r="103" spans="1:4" ht="14.1" customHeight="1" x14ac:dyDescent="0.2">
      <c r="A103" s="14" t="s">
        <v>14</v>
      </c>
      <c r="B103" s="4">
        <f t="shared" si="19"/>
        <v>53.894999999999982</v>
      </c>
      <c r="C103" s="4">
        <f t="shared" si="19"/>
        <v>-107.08820000000003</v>
      </c>
      <c r="D103" s="5">
        <f t="shared" si="19"/>
        <v>-1005.6066</v>
      </c>
    </row>
    <row r="104" spans="1:4" ht="14.1" customHeight="1" x14ac:dyDescent="0.2">
      <c r="A104" s="14" t="s">
        <v>15</v>
      </c>
      <c r="B104" s="4">
        <f t="shared" si="19"/>
        <v>1238.3599999999999</v>
      </c>
      <c r="C104" s="4">
        <f t="shared" si="19"/>
        <v>1435.33</v>
      </c>
      <c r="D104" s="5">
        <f t="shared" si="19"/>
        <v>2171.19</v>
      </c>
    </row>
    <row r="105" spans="1:4" ht="14.1" customHeight="1" x14ac:dyDescent="0.2">
      <c r="A105" s="14" t="s">
        <v>16</v>
      </c>
      <c r="B105" s="4">
        <f t="shared" si="19"/>
        <v>3865.8032000000007</v>
      </c>
      <c r="C105" s="4">
        <f t="shared" si="19"/>
        <v>3384.7123000000011</v>
      </c>
      <c r="D105" s="5">
        <f t="shared" si="19"/>
        <v>4943.6643999999987</v>
      </c>
    </row>
    <row r="106" spans="1:4" ht="15" customHeight="1" x14ac:dyDescent="0.2">
      <c r="A106" s="14" t="s">
        <v>27</v>
      </c>
      <c r="B106" s="9">
        <f>SUM(B107:B112)</f>
        <v>24.014200000000002</v>
      </c>
      <c r="C106" s="9">
        <f t="shared" ref="C106:D106" si="20">SUM(C107:C112)</f>
        <v>25.209499999999998</v>
      </c>
      <c r="D106" s="10">
        <f t="shared" si="20"/>
        <v>22.650299999999998</v>
      </c>
    </row>
    <row r="107" spans="1:4" ht="13.5" customHeight="1" x14ac:dyDescent="0.2">
      <c r="A107" s="15" t="s">
        <v>11</v>
      </c>
      <c r="B107" s="4">
        <v>0</v>
      </c>
      <c r="C107" s="4">
        <v>0</v>
      </c>
      <c r="D107" s="5">
        <v>0</v>
      </c>
    </row>
    <row r="108" spans="1:4" ht="13.5" customHeight="1" x14ac:dyDescent="0.2">
      <c r="A108" s="15" t="s">
        <v>12</v>
      </c>
      <c r="B108" s="4">
        <v>0</v>
      </c>
      <c r="C108" s="4">
        <v>0</v>
      </c>
      <c r="D108" s="5">
        <v>0</v>
      </c>
    </row>
    <row r="109" spans="1:4" ht="13.5" customHeight="1" x14ac:dyDescent="0.2">
      <c r="A109" s="15" t="s">
        <v>13</v>
      </c>
      <c r="B109" s="4">
        <v>0</v>
      </c>
      <c r="C109" s="4">
        <v>0</v>
      </c>
      <c r="D109" s="5">
        <v>0</v>
      </c>
    </row>
    <row r="110" spans="1:4" ht="13.5" customHeight="1" x14ac:dyDescent="0.2">
      <c r="A110" s="15" t="s">
        <v>14</v>
      </c>
      <c r="B110" s="4">
        <v>0</v>
      </c>
      <c r="C110" s="4">
        <v>0</v>
      </c>
      <c r="D110" s="5">
        <v>0</v>
      </c>
    </row>
    <row r="111" spans="1:4" ht="13.5" customHeight="1" x14ac:dyDescent="0.2">
      <c r="A111" s="15" t="s">
        <v>15</v>
      </c>
      <c r="B111" s="4">
        <v>0</v>
      </c>
      <c r="C111" s="4">
        <v>0</v>
      </c>
      <c r="D111" s="5">
        <v>0</v>
      </c>
    </row>
    <row r="112" spans="1:4" ht="13.5" customHeight="1" x14ac:dyDescent="0.2">
      <c r="A112" s="15" t="s">
        <v>16</v>
      </c>
      <c r="B112" s="4">
        <v>24.014200000000002</v>
      </c>
      <c r="C112" s="4">
        <v>25.209499999999998</v>
      </c>
      <c r="D112" s="5">
        <v>22.650299999999998</v>
      </c>
    </row>
    <row r="113" spans="1:4" ht="15" customHeight="1" x14ac:dyDescent="0.2">
      <c r="A113" s="14" t="s">
        <v>28</v>
      </c>
      <c r="B113" s="9">
        <f>SUM(B114:B119)</f>
        <v>7682.0484000000006</v>
      </c>
      <c r="C113" s="9">
        <f t="shared" ref="C113:D113" si="21">SUM(C114:C119)</f>
        <v>5798.0632999999998</v>
      </c>
      <c r="D113" s="10">
        <f t="shared" si="21"/>
        <v>6359.0583999999981</v>
      </c>
    </row>
    <row r="114" spans="1:4" ht="13.5" customHeight="1" x14ac:dyDescent="0.2">
      <c r="A114" s="15" t="s">
        <v>11</v>
      </c>
      <c r="B114" s="4">
        <f t="shared" ref="B114:D118" si="22">SUM(B122+B143+B150)</f>
        <v>443.61599999999999</v>
      </c>
      <c r="C114" s="4">
        <f t="shared" si="22"/>
        <v>-206.48669999999981</v>
      </c>
      <c r="D114" s="5">
        <f t="shared" si="22"/>
        <v>-225.66189999999995</v>
      </c>
    </row>
    <row r="115" spans="1:4" ht="13.5" customHeight="1" x14ac:dyDescent="0.2">
      <c r="A115" s="15" t="s">
        <v>12</v>
      </c>
      <c r="B115" s="4">
        <f t="shared" si="22"/>
        <v>2170.0406000000003</v>
      </c>
      <c r="C115" s="4">
        <f t="shared" si="22"/>
        <v>1251.2491999999993</v>
      </c>
      <c r="D115" s="5">
        <f t="shared" si="22"/>
        <v>557.71809999999959</v>
      </c>
    </row>
    <row r="116" spans="1:4" ht="13.5" customHeight="1" x14ac:dyDescent="0.2">
      <c r="A116" s="15" t="s">
        <v>13</v>
      </c>
      <c r="B116" s="4">
        <f t="shared" si="22"/>
        <v>-65.652199999999823</v>
      </c>
      <c r="C116" s="4">
        <f t="shared" si="22"/>
        <v>65.55619999999999</v>
      </c>
      <c r="D116" s="5">
        <f t="shared" si="22"/>
        <v>-59.595300000000094</v>
      </c>
    </row>
    <row r="117" spans="1:4" ht="13.5" customHeight="1" x14ac:dyDescent="0.2">
      <c r="A117" s="15" t="s">
        <v>14</v>
      </c>
      <c r="B117" s="4">
        <f t="shared" si="22"/>
        <v>53.894999999999982</v>
      </c>
      <c r="C117" s="4">
        <f t="shared" si="22"/>
        <v>-107.08820000000003</v>
      </c>
      <c r="D117" s="5">
        <f t="shared" si="22"/>
        <v>-1005.6066</v>
      </c>
    </row>
    <row r="118" spans="1:4" ht="13.5" customHeight="1" x14ac:dyDescent="0.2">
      <c r="A118" s="15" t="s">
        <v>15</v>
      </c>
      <c r="B118" s="4">
        <f t="shared" si="22"/>
        <v>1238.3599999999999</v>
      </c>
      <c r="C118" s="4">
        <f t="shared" si="22"/>
        <v>1435.33</v>
      </c>
      <c r="D118" s="5">
        <f t="shared" si="22"/>
        <v>2171.19</v>
      </c>
    </row>
    <row r="119" spans="1:4" ht="13.5" customHeight="1" x14ac:dyDescent="0.2">
      <c r="A119" s="15" t="s">
        <v>16</v>
      </c>
      <c r="B119" s="4">
        <f>SUM(B127+B148+B155+B156)</f>
        <v>3841.7890000000007</v>
      </c>
      <c r="C119" s="4">
        <f>SUM(C127+C148+C155+C156)</f>
        <v>3359.5028000000011</v>
      </c>
      <c r="D119" s="5">
        <f>SUM(D127+D148+D155+D156)</f>
        <v>4921.0140999999985</v>
      </c>
    </row>
    <row r="120" spans="1:4" ht="12.75" customHeight="1" x14ac:dyDescent="0.2">
      <c r="A120" s="16" t="s">
        <v>36</v>
      </c>
      <c r="B120" s="4"/>
      <c r="C120" s="4"/>
      <c r="D120" s="5"/>
    </row>
    <row r="121" spans="1:4" ht="13.5" customHeight="1" x14ac:dyDescent="0.2">
      <c r="A121" s="17" t="s">
        <v>29</v>
      </c>
      <c r="B121" s="6">
        <f>SUM(B122:B127)</f>
        <v>4557.2272000000012</v>
      </c>
      <c r="C121" s="6">
        <f t="shared" ref="C121:D121" si="23">SUM(C122:C127)</f>
        <v>4314.4860000000008</v>
      </c>
      <c r="D121" s="7">
        <f t="shared" si="23"/>
        <v>5134.0693999999985</v>
      </c>
    </row>
    <row r="122" spans="1:4" ht="13.5" customHeight="1" x14ac:dyDescent="0.2">
      <c r="A122" s="18" t="s">
        <v>11</v>
      </c>
      <c r="B122" s="4">
        <f t="shared" ref="B122:D127" si="24">SUM(B129+B136)</f>
        <v>371.5489</v>
      </c>
      <c r="C122" s="4">
        <f t="shared" si="24"/>
        <v>346.49180000000007</v>
      </c>
      <c r="D122" s="5">
        <f t="shared" si="24"/>
        <v>566.65010000000007</v>
      </c>
    </row>
    <row r="123" spans="1:4" ht="13.5" customHeight="1" x14ac:dyDescent="0.2">
      <c r="A123" s="18" t="s">
        <v>12</v>
      </c>
      <c r="B123" s="4">
        <f t="shared" si="24"/>
        <v>190.40559999999996</v>
      </c>
      <c r="C123" s="4">
        <f t="shared" si="24"/>
        <v>187.13510000000002</v>
      </c>
      <c r="D123" s="5">
        <f t="shared" si="24"/>
        <v>81.761900000000026</v>
      </c>
    </row>
    <row r="124" spans="1:4" ht="13.5" customHeight="1" x14ac:dyDescent="0.2">
      <c r="A124" s="18" t="s">
        <v>13</v>
      </c>
      <c r="B124" s="4">
        <f t="shared" si="24"/>
        <v>437.00560000000002</v>
      </c>
      <c r="C124" s="4">
        <f t="shared" si="24"/>
        <v>231.23939999999999</v>
      </c>
      <c r="D124" s="5">
        <f t="shared" si="24"/>
        <v>231.10979999999998</v>
      </c>
    </row>
    <row r="125" spans="1:4" ht="13.5" customHeight="1" x14ac:dyDescent="0.2">
      <c r="A125" s="18" t="s">
        <v>14</v>
      </c>
      <c r="B125" s="4">
        <f t="shared" si="24"/>
        <v>0</v>
      </c>
      <c r="C125" s="4">
        <f t="shared" si="24"/>
        <v>0</v>
      </c>
      <c r="D125" s="5">
        <f t="shared" si="24"/>
        <v>0</v>
      </c>
    </row>
    <row r="126" spans="1:4" ht="13.5" customHeight="1" x14ac:dyDescent="0.2">
      <c r="A126" s="18" t="s">
        <v>15</v>
      </c>
      <c r="B126" s="4">
        <f t="shared" si="24"/>
        <v>0</v>
      </c>
      <c r="C126" s="4">
        <f t="shared" si="24"/>
        <v>0</v>
      </c>
      <c r="D126" s="5">
        <f t="shared" si="24"/>
        <v>0</v>
      </c>
    </row>
    <row r="127" spans="1:4" ht="13.5" customHeight="1" x14ac:dyDescent="0.2">
      <c r="A127" s="18" t="s">
        <v>16</v>
      </c>
      <c r="B127" s="4">
        <f t="shared" si="24"/>
        <v>3558.2671000000009</v>
      </c>
      <c r="C127" s="4">
        <f t="shared" si="24"/>
        <v>3549.6197000000006</v>
      </c>
      <c r="D127" s="5">
        <f t="shared" si="24"/>
        <v>4254.547599999999</v>
      </c>
    </row>
    <row r="128" spans="1:4" ht="13.5" customHeight="1" x14ac:dyDescent="0.2">
      <c r="A128" s="19" t="s">
        <v>30</v>
      </c>
      <c r="B128" s="6">
        <f>SUM(B129:B134)</f>
        <v>-188.19530000000003</v>
      </c>
      <c r="C128" s="6">
        <f>SUM(C129:C134)</f>
        <v>137.84099999999998</v>
      </c>
      <c r="D128" s="7">
        <f>SUM(D129:D134)</f>
        <v>-163.08940000000001</v>
      </c>
    </row>
    <row r="129" spans="1:4" ht="13.5" customHeight="1" x14ac:dyDescent="0.2">
      <c r="A129" s="20" t="s">
        <v>11</v>
      </c>
      <c r="B129" s="4">
        <v>27.968</v>
      </c>
      <c r="C129" s="4">
        <v>-8.9308999999999994</v>
      </c>
      <c r="D129" s="5">
        <v>-57.206600000000002</v>
      </c>
    </row>
    <row r="130" spans="1:4" ht="13.5" customHeight="1" x14ac:dyDescent="0.2">
      <c r="A130" s="20" t="s">
        <v>12</v>
      </c>
      <c r="B130" s="4">
        <v>-185.15490000000003</v>
      </c>
      <c r="C130" s="4">
        <v>-256.31450000000001</v>
      </c>
      <c r="D130" s="5">
        <v>-104.5598</v>
      </c>
    </row>
    <row r="131" spans="1:4" ht="13.5" customHeight="1" x14ac:dyDescent="0.2">
      <c r="A131" s="20" t="s">
        <v>13</v>
      </c>
      <c r="B131" s="4">
        <v>-29.833999999999996</v>
      </c>
      <c r="C131" s="4">
        <v>388.58609999999999</v>
      </c>
      <c r="D131" s="5">
        <v>-2.5428000000000002</v>
      </c>
    </row>
    <row r="132" spans="1:4" ht="13.5" customHeight="1" x14ac:dyDescent="0.2">
      <c r="A132" s="20" t="s">
        <v>14</v>
      </c>
      <c r="B132" s="4">
        <v>0</v>
      </c>
      <c r="C132" s="4">
        <v>0</v>
      </c>
      <c r="D132" s="5">
        <v>0</v>
      </c>
    </row>
    <row r="133" spans="1:4" ht="13.5" customHeight="1" x14ac:dyDescent="0.2">
      <c r="A133" s="20" t="s">
        <v>15</v>
      </c>
      <c r="B133" s="4">
        <v>0</v>
      </c>
      <c r="C133" s="4">
        <v>0</v>
      </c>
      <c r="D133" s="5">
        <v>0</v>
      </c>
    </row>
    <row r="134" spans="1:4" ht="13.5" customHeight="1" x14ac:dyDescent="0.2">
      <c r="A134" s="20" t="s">
        <v>16</v>
      </c>
      <c r="B134" s="4">
        <v>-1.1743999999999994</v>
      </c>
      <c r="C134" s="4">
        <v>14.500299999999998</v>
      </c>
      <c r="D134" s="5">
        <v>1.2198</v>
      </c>
    </row>
    <row r="135" spans="1:4" ht="13.5" customHeight="1" x14ac:dyDescent="0.2">
      <c r="A135" s="19" t="s">
        <v>31</v>
      </c>
      <c r="B135" s="6">
        <f>SUM(B136:B141)</f>
        <v>4745.4225000000006</v>
      </c>
      <c r="C135" s="6">
        <f t="shared" ref="C135:D135" si="25">SUM(C136:C141)</f>
        <v>4176.6450000000004</v>
      </c>
      <c r="D135" s="7">
        <f t="shared" si="25"/>
        <v>5297.1587999999992</v>
      </c>
    </row>
    <row r="136" spans="1:4" ht="13.5" customHeight="1" x14ac:dyDescent="0.2">
      <c r="A136" s="20" t="s">
        <v>11</v>
      </c>
      <c r="B136" s="4">
        <v>343.58089999999999</v>
      </c>
      <c r="C136" s="4">
        <v>355.42270000000008</v>
      </c>
      <c r="D136" s="5">
        <v>623.85670000000005</v>
      </c>
    </row>
    <row r="137" spans="1:4" ht="13.5" customHeight="1" x14ac:dyDescent="0.2">
      <c r="A137" s="20" t="s">
        <v>12</v>
      </c>
      <c r="B137" s="4">
        <v>375.56049999999999</v>
      </c>
      <c r="C137" s="4">
        <v>443.44960000000003</v>
      </c>
      <c r="D137" s="5">
        <v>186.32170000000002</v>
      </c>
    </row>
    <row r="138" spans="1:4" ht="13.5" customHeight="1" x14ac:dyDescent="0.2">
      <c r="A138" s="20" t="s">
        <v>13</v>
      </c>
      <c r="B138" s="4">
        <v>466.83960000000002</v>
      </c>
      <c r="C138" s="4">
        <v>-157.3467</v>
      </c>
      <c r="D138" s="5">
        <v>233.65259999999998</v>
      </c>
    </row>
    <row r="139" spans="1:4" ht="13.5" customHeight="1" x14ac:dyDescent="0.2">
      <c r="A139" s="20" t="s">
        <v>14</v>
      </c>
      <c r="B139" s="4">
        <v>0</v>
      </c>
      <c r="C139" s="4">
        <v>0</v>
      </c>
      <c r="D139" s="5">
        <v>0</v>
      </c>
    </row>
    <row r="140" spans="1:4" ht="13.5" customHeight="1" x14ac:dyDescent="0.2">
      <c r="A140" s="20" t="s">
        <v>15</v>
      </c>
      <c r="B140" s="4">
        <v>0</v>
      </c>
      <c r="C140" s="4">
        <v>0</v>
      </c>
      <c r="D140" s="5">
        <v>0</v>
      </c>
    </row>
    <row r="141" spans="1:4" ht="13.5" customHeight="1" x14ac:dyDescent="0.2">
      <c r="A141" s="20" t="s">
        <v>16</v>
      </c>
      <c r="B141" s="4">
        <v>3559.4415000000008</v>
      </c>
      <c r="C141" s="4">
        <v>3535.1194000000005</v>
      </c>
      <c r="D141" s="5">
        <v>4253.3277999999991</v>
      </c>
    </row>
    <row r="142" spans="1:4" ht="13.5" customHeight="1" x14ac:dyDescent="0.2">
      <c r="A142" s="17" t="s">
        <v>32</v>
      </c>
      <c r="B142" s="6">
        <f>SUM(B143:B148)</f>
        <v>183.47679999999991</v>
      </c>
      <c r="C142" s="6">
        <f t="shared" ref="C142:D142" si="26">SUM(C143:C148)</f>
        <v>669.90539999999976</v>
      </c>
      <c r="D142" s="7">
        <f t="shared" si="26"/>
        <v>351.81429999999995</v>
      </c>
    </row>
    <row r="143" spans="1:4" ht="13.5" customHeight="1" x14ac:dyDescent="0.2">
      <c r="A143" s="18" t="s">
        <v>11</v>
      </c>
      <c r="B143" s="4">
        <v>-2.9386000000000001</v>
      </c>
      <c r="C143" s="4">
        <v>-0.29149999999999998</v>
      </c>
      <c r="D143" s="5">
        <v>-9.8704999999999998</v>
      </c>
    </row>
    <row r="144" spans="1:4" ht="13.5" customHeight="1" x14ac:dyDescent="0.2">
      <c r="A144" s="18" t="s">
        <v>12</v>
      </c>
      <c r="B144" s="4">
        <v>-109.0095</v>
      </c>
      <c r="C144" s="4">
        <v>-192.334</v>
      </c>
      <c r="D144" s="5">
        <v>-239.52620000000007</v>
      </c>
    </row>
    <row r="145" spans="1:4" ht="13.5" customHeight="1" x14ac:dyDescent="0.2">
      <c r="A145" s="18" t="s">
        <v>13</v>
      </c>
      <c r="B145" s="4">
        <v>-231.36339999999996</v>
      </c>
      <c r="C145" s="4">
        <v>-121.40809999999999</v>
      </c>
      <c r="D145" s="5">
        <v>-149.18</v>
      </c>
    </row>
    <row r="146" spans="1:4" ht="13.5" customHeight="1" x14ac:dyDescent="0.2">
      <c r="A146" s="18" t="s">
        <v>14</v>
      </c>
      <c r="B146" s="4">
        <v>-580.22379999999998</v>
      </c>
      <c r="C146" s="4">
        <v>327.44219999999996</v>
      </c>
      <c r="D146" s="5">
        <v>-1023.8189</v>
      </c>
    </row>
    <row r="147" spans="1:4" ht="13.5" customHeight="1" x14ac:dyDescent="0.2">
      <c r="A147" s="18" t="s">
        <v>15</v>
      </c>
      <c r="B147" s="4">
        <v>1000</v>
      </c>
      <c r="C147" s="4">
        <v>1046.58</v>
      </c>
      <c r="D147" s="5">
        <v>1750</v>
      </c>
    </row>
    <row r="148" spans="1:4" ht="13.5" customHeight="1" x14ac:dyDescent="0.2">
      <c r="A148" s="18" t="s">
        <v>16</v>
      </c>
      <c r="B148" s="4">
        <v>107.01209999999992</v>
      </c>
      <c r="C148" s="4">
        <v>-390.08320000000015</v>
      </c>
      <c r="D148" s="5">
        <v>24.209900000000001</v>
      </c>
    </row>
    <row r="149" spans="1:4" ht="13.5" customHeight="1" x14ac:dyDescent="0.2">
      <c r="A149" s="17" t="s">
        <v>33</v>
      </c>
      <c r="B149" s="6">
        <f>SUM(B150:B155)</f>
        <v>3550.1087000000002</v>
      </c>
      <c r="C149" s="6">
        <f t="shared" ref="C149:D149" si="27">SUM(C150:C155)</f>
        <v>-157.43730000000028</v>
      </c>
      <c r="D149" s="7">
        <f t="shared" si="27"/>
        <v>240.8342999999995</v>
      </c>
    </row>
    <row r="150" spans="1:4" ht="13.5" customHeight="1" x14ac:dyDescent="0.2">
      <c r="A150" s="18" t="s">
        <v>11</v>
      </c>
      <c r="B150" s="4">
        <v>75.00569999999999</v>
      </c>
      <c r="C150" s="4">
        <v>-552.6869999999999</v>
      </c>
      <c r="D150" s="5">
        <v>-782.44150000000002</v>
      </c>
    </row>
    <row r="151" spans="1:4" ht="13.5" customHeight="1" x14ac:dyDescent="0.2">
      <c r="A151" s="18" t="s">
        <v>12</v>
      </c>
      <c r="B151" s="4">
        <v>2088.6445000000003</v>
      </c>
      <c r="C151" s="4">
        <v>1256.4480999999992</v>
      </c>
      <c r="D151" s="5">
        <v>715.48239999999964</v>
      </c>
    </row>
    <row r="152" spans="1:4" ht="13.5" customHeight="1" x14ac:dyDescent="0.2">
      <c r="A152" s="18" t="s">
        <v>13</v>
      </c>
      <c r="B152" s="4">
        <v>-271.29439999999988</v>
      </c>
      <c r="C152" s="4">
        <v>-44.275100000000002</v>
      </c>
      <c r="D152" s="5">
        <v>-141.52510000000007</v>
      </c>
    </row>
    <row r="153" spans="1:4" ht="13.5" customHeight="1" x14ac:dyDescent="0.2">
      <c r="A153" s="18" t="s">
        <v>14</v>
      </c>
      <c r="B153" s="4">
        <v>634.11879999999996</v>
      </c>
      <c r="C153" s="4">
        <v>-434.53039999999999</v>
      </c>
      <c r="D153" s="5">
        <v>18.212299999999999</v>
      </c>
    </row>
    <row r="154" spans="1:4" ht="13.5" customHeight="1" x14ac:dyDescent="0.2">
      <c r="A154" s="18" t="s">
        <v>15</v>
      </c>
      <c r="B154" s="4">
        <v>238.35999999999993</v>
      </c>
      <c r="C154" s="4">
        <v>388.74999999999994</v>
      </c>
      <c r="D154" s="5">
        <v>421.18999999999994</v>
      </c>
    </row>
    <row r="155" spans="1:4" ht="13.5" customHeight="1" x14ac:dyDescent="0.2">
      <c r="A155" s="18" t="s">
        <v>16</v>
      </c>
      <c r="B155" s="4">
        <v>785.27409999999963</v>
      </c>
      <c r="C155" s="4">
        <v>-771.1428999999996</v>
      </c>
      <c r="D155" s="5">
        <v>9.9161999999999999</v>
      </c>
    </row>
    <row r="156" spans="1:4" ht="13.5" customHeight="1" x14ac:dyDescent="0.2">
      <c r="A156" s="17" t="s">
        <v>34</v>
      </c>
      <c r="B156" s="4">
        <v>-608.76430000000005</v>
      </c>
      <c r="C156" s="4">
        <v>971.10919999999987</v>
      </c>
      <c r="D156" s="5">
        <v>632.34040000000005</v>
      </c>
    </row>
    <row r="157" spans="1:4" ht="15" customHeight="1" x14ac:dyDescent="0.2">
      <c r="A157" s="21" t="s">
        <v>35</v>
      </c>
      <c r="B157" s="9">
        <f>SUM(-B8-B99)</f>
        <v>-3201.090999999994</v>
      </c>
      <c r="C157" s="9">
        <f>SUM(-C8-C99)</f>
        <v>-2131.1570000000002</v>
      </c>
      <c r="D157" s="10">
        <f>SUM(-D8-D99)</f>
        <v>-1026.6458799999991</v>
      </c>
    </row>
    <row r="158" spans="1:4" ht="6" customHeight="1" x14ac:dyDescent="0.2">
      <c r="A158" s="23"/>
      <c r="B158" s="24"/>
      <c r="C158" s="25"/>
      <c r="D158" s="8"/>
    </row>
    <row r="159" spans="1:4" ht="6" customHeight="1" x14ac:dyDescent="0.2">
      <c r="A159" s="26"/>
      <c r="B159" s="26"/>
      <c r="C159" s="26"/>
      <c r="D159" s="26"/>
    </row>
    <row r="160" spans="1:4" ht="12.75" customHeight="1" x14ac:dyDescent="0.2">
      <c r="A160" s="22" t="s">
        <v>37</v>
      </c>
      <c r="B160" s="26"/>
      <c r="C160" s="26"/>
      <c r="D160" s="26"/>
    </row>
    <row r="161" spans="1:4" ht="12.75" customHeight="1" x14ac:dyDescent="0.2">
      <c r="A161" s="27" t="s">
        <v>6</v>
      </c>
      <c r="B161" s="26"/>
      <c r="C161" s="26"/>
      <c r="D161" s="26"/>
    </row>
    <row r="162" spans="1:4" ht="12.75" customHeight="1" x14ac:dyDescent="0.2">
      <c r="A162" s="27" t="s">
        <v>7</v>
      </c>
      <c r="B162" s="26"/>
      <c r="C162" s="26"/>
      <c r="D162" s="26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  <ignoredErrors>
    <ignoredError sqref="B78:D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341-05</vt:lpstr>
      <vt:lpstr>'341-05'!Área_de_impresión</vt:lpstr>
      <vt:lpstr>'341-05'!Títulos_a_imprimir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2019-10-29T12:56:26Z</cp:lastPrinted>
  <dcterms:created xsi:type="dcterms:W3CDTF">2018-10-11T17:32:26Z</dcterms:created>
  <dcterms:modified xsi:type="dcterms:W3CDTF">2020-02-18T14:02:11Z</dcterms:modified>
</cp:coreProperties>
</file>