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PT_ESTADISTICA\SOCIALES\Boletines 2019\Salud  2019\"/>
    </mc:Choice>
  </mc:AlternateContent>
  <bookViews>
    <workbookView xWindow="-225" yWindow="4410" windowWidth="17400" windowHeight="4245"/>
  </bookViews>
  <sheets>
    <sheet name="cuadro 50." sheetId="1" r:id="rId1"/>
  </sheets>
  <calcPr calcId="152511"/>
</workbook>
</file>

<file path=xl/calcChain.xml><?xml version="1.0" encoding="utf-8"?>
<calcChain xmlns="http://schemas.openxmlformats.org/spreadsheetml/2006/main">
  <c r="G42" i="1" l="1"/>
  <c r="E90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0" i="1"/>
  <c r="H80" i="1" s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B19" i="1" l="1"/>
  <c r="G41" i="1" l="1"/>
  <c r="G40" i="1"/>
  <c r="G39" i="1"/>
  <c r="G38" i="1"/>
  <c r="G37" i="1"/>
  <c r="G36" i="1"/>
  <c r="G35" i="1"/>
  <c r="G34" i="1"/>
  <c r="G33" i="1"/>
  <c r="G30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E29" i="1" s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  <c r="F14" i="1"/>
  <c r="F1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B40" i="1"/>
  <c r="G81" i="1"/>
  <c r="F81" i="1"/>
  <c r="C81" i="1"/>
  <c r="B81" i="1"/>
  <c r="G43" i="1"/>
  <c r="F43" i="1"/>
  <c r="C43" i="1"/>
  <c r="B43" i="1"/>
  <c r="D81" i="1" l="1"/>
  <c r="E81" i="1"/>
  <c r="D40" i="1"/>
  <c r="E43" i="1"/>
  <c r="E40" i="1"/>
  <c r="D43" i="1"/>
  <c r="E42" i="1"/>
  <c r="H42" i="1" s="1"/>
  <c r="E41" i="1"/>
  <c r="E39" i="1"/>
  <c r="E38" i="1"/>
  <c r="E37" i="1"/>
  <c r="E36" i="1"/>
  <c r="E35" i="1"/>
  <c r="E34" i="1"/>
  <c r="E33" i="1"/>
  <c r="E32" i="1"/>
  <c r="E31" i="1"/>
  <c r="E30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D19" i="1"/>
  <c r="G12" i="1"/>
  <c r="F12" i="1"/>
  <c r="E12" i="1" l="1"/>
  <c r="E13" i="1"/>
  <c r="B35" i="1"/>
  <c r="D35" i="1" s="1"/>
  <c r="B13" i="1" l="1"/>
  <c r="D13" i="1" s="1"/>
  <c r="H93" i="1" l="1"/>
  <c r="H53" i="1" l="1"/>
  <c r="B24" i="1"/>
  <c r="D24" i="1" s="1"/>
  <c r="B26" i="1"/>
  <c r="D26" i="1" s="1"/>
  <c r="B25" i="1"/>
  <c r="D25" i="1" s="1"/>
  <c r="H44" i="1"/>
  <c r="B42" i="1"/>
  <c r="D42" i="1" s="1"/>
  <c r="B41" i="1"/>
  <c r="D41" i="1" s="1"/>
  <c r="B39" i="1"/>
  <c r="D39" i="1" s="1"/>
  <c r="B38" i="1"/>
  <c r="D38" i="1" s="1"/>
  <c r="B37" i="1"/>
  <c r="D37" i="1" s="1"/>
  <c r="B36" i="1"/>
  <c r="D36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3" i="1"/>
  <c r="D23" i="1" s="1"/>
  <c r="B22" i="1"/>
  <c r="D22" i="1" s="1"/>
  <c r="B21" i="1"/>
  <c r="D21" i="1" s="1"/>
  <c r="B20" i="1"/>
  <c r="D20" i="1" s="1"/>
  <c r="B18" i="1"/>
  <c r="D18" i="1" s="1"/>
  <c r="B17" i="1"/>
  <c r="D17" i="1" s="1"/>
  <c r="B16" i="1"/>
  <c r="D16" i="1" s="1"/>
  <c r="B15" i="1"/>
  <c r="D15" i="1" s="1"/>
  <c r="B14" i="1"/>
  <c r="D14" i="1" s="1"/>
  <c r="H79" i="1"/>
  <c r="H77" i="1"/>
  <c r="H76" i="1"/>
  <c r="B12" i="1" l="1"/>
  <c r="C12" i="1"/>
  <c r="H24" i="1"/>
  <c r="H81" i="1"/>
  <c r="D12" i="1" l="1"/>
  <c r="H12" i="1"/>
  <c r="H108" i="1"/>
  <c r="H107" i="1"/>
  <c r="H106" i="1"/>
  <c r="H105" i="1"/>
  <c r="H104" i="1"/>
  <c r="H103" i="1"/>
  <c r="H102" i="1"/>
  <c r="H99" i="1"/>
  <c r="H96" i="1"/>
  <c r="H95" i="1"/>
  <c r="H94" i="1"/>
  <c r="H92" i="1"/>
  <c r="H91" i="1"/>
  <c r="H90" i="1"/>
  <c r="H89" i="1"/>
  <c r="H88" i="1"/>
  <c r="H87" i="1"/>
  <c r="H86" i="1"/>
  <c r="H85" i="1"/>
  <c r="H84" i="1"/>
  <c r="H83" i="1"/>
  <c r="H82" i="1"/>
  <c r="H75" i="1"/>
  <c r="H74" i="1"/>
  <c r="H73" i="1"/>
  <c r="H72" i="1"/>
  <c r="H58" i="1"/>
  <c r="H56" i="1"/>
  <c r="H55" i="1"/>
  <c r="H54" i="1"/>
  <c r="H52" i="1"/>
  <c r="H51" i="1"/>
  <c r="H50" i="1"/>
  <c r="H49" i="1"/>
  <c r="H48" i="1"/>
  <c r="H47" i="1"/>
  <c r="H46" i="1"/>
  <c r="H45" i="1"/>
  <c r="H26" i="1" l="1"/>
  <c r="H27" i="1"/>
  <c r="H22" i="1"/>
  <c r="H40" i="1"/>
  <c r="H37" i="1"/>
  <c r="H20" i="1"/>
  <c r="H13" i="1"/>
  <c r="H35" i="1"/>
  <c r="H23" i="1"/>
  <c r="H36" i="1"/>
  <c r="H15" i="1"/>
  <c r="H39" i="1"/>
  <c r="H41" i="1"/>
  <c r="H21" i="1"/>
  <c r="H34" i="1"/>
  <c r="H78" i="1"/>
  <c r="H14" i="1"/>
  <c r="H38" i="1"/>
  <c r="H18" i="1"/>
  <c r="H16" i="1"/>
  <c r="H19" i="1"/>
  <c r="H33" i="1"/>
  <c r="H43" i="1"/>
  <c r="H25" i="1"/>
  <c r="H17" i="1"/>
  <c r="H30" i="1"/>
</calcChain>
</file>

<file path=xl/sharedStrings.xml><?xml version="1.0" encoding="utf-8"?>
<sst xmlns="http://schemas.openxmlformats.org/spreadsheetml/2006/main" count="150" uniqueCount="54">
  <si>
    <t xml:space="preserve"> </t>
  </si>
  <si>
    <t>Sexo y servicio</t>
  </si>
  <si>
    <t>Movimiento de pacientes</t>
  </si>
  <si>
    <t>Vienen del año y mes anterior</t>
  </si>
  <si>
    <t>Egresados</t>
  </si>
  <si>
    <t>Total</t>
  </si>
  <si>
    <t>Dados de alta</t>
  </si>
  <si>
    <t>Muertos</t>
  </si>
  <si>
    <t>Número</t>
  </si>
  <si>
    <t xml:space="preserve"> -</t>
  </si>
  <si>
    <t>-</t>
  </si>
  <si>
    <t>Admi-tidos</t>
  </si>
  <si>
    <t xml:space="preserve">Tasa de mortalidad hospitalaria </t>
  </si>
  <si>
    <t>Trata-dos</t>
  </si>
  <si>
    <t>DOCTOR ARNULFO ARIAS MADRID, SEGÚN SEXO Y SERVICIO: AÑO 2019</t>
  </si>
  <si>
    <t>Cuidados Intensivos de Medicina (Quirúrgica)</t>
  </si>
  <si>
    <t>Hematología (III)</t>
  </si>
  <si>
    <t>Infectología (SIDA)</t>
  </si>
  <si>
    <r>
      <t>KPC 3</t>
    </r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 xml:space="preserve"> H.G</t>
    </r>
  </si>
  <si>
    <t>Medicina (IV) Geriatría</t>
  </si>
  <si>
    <t>Semiintensivos de Cardio</t>
  </si>
  <si>
    <t>Semiintensivos de Cardiovascular</t>
  </si>
  <si>
    <t>Semiintensivos de Cirugía</t>
  </si>
  <si>
    <t>Especialidades (VI)</t>
  </si>
  <si>
    <t>Transición</t>
  </si>
  <si>
    <t>Unidad Transplante Renal</t>
  </si>
  <si>
    <t>Recién Nacido Sano</t>
  </si>
  <si>
    <t>Cirugía (VII)</t>
  </si>
  <si>
    <t>Cuidados Intensivos de Cardiovascular</t>
  </si>
  <si>
    <t>Cuidados Intensivos de Cirugía</t>
  </si>
  <si>
    <t>Medicina (V)</t>
  </si>
  <si>
    <t>Neurocirugía</t>
  </si>
  <si>
    <t>Paidosiquiatría</t>
  </si>
  <si>
    <t>Psiquiatría</t>
  </si>
  <si>
    <t>Cuidados Intensivos de Neurocirugía</t>
  </si>
  <si>
    <t>Semiintensivos de Neurocirugía</t>
  </si>
  <si>
    <t>Cuidados Int. Medicina Clínico</t>
  </si>
  <si>
    <t>Recién Nacido Enfermo</t>
  </si>
  <si>
    <t>Sala de Cardiología</t>
  </si>
  <si>
    <t>Pie Diabético</t>
  </si>
  <si>
    <t>Sala de Gastro</t>
  </si>
  <si>
    <t>Cuidados Intensivos Medicina Clínico</t>
  </si>
  <si>
    <t>C.E.G.O. (1)</t>
  </si>
  <si>
    <t>Ginecología</t>
  </si>
  <si>
    <t>Obstetricia (VIII)</t>
  </si>
  <si>
    <t>Postparto (VII)</t>
  </si>
  <si>
    <t xml:space="preserve">           Hombres</t>
  </si>
  <si>
    <t xml:space="preserve"> Cuadro 50.  MOVIMIENTO DE PACIENTES EN EL COMPLEJO HOSPITALARIO METROPOLITANO </t>
  </si>
  <si>
    <t>0.0 Cuando la cantidad es menor a la mitad de la unidad o fracción decimal adoptada para la expresión del dato.</t>
  </si>
  <si>
    <t xml:space="preserve">          Mujeres</t>
  </si>
  <si>
    <t xml:space="preserve">          TOTAL</t>
  </si>
  <si>
    <t>(1) Se refiere al Servicio de Semiintensivo de Ginecología y Obstetricia.</t>
  </si>
  <si>
    <t>Hombres: (Continuación)</t>
  </si>
  <si>
    <t xml:space="preserve"> 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</si>
</sst>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13" xfId="0" applyFont="1" applyFill="1" applyBorder="1"/>
    <xf numFmtId="0" fontId="2" fillId="0" borderId="5" xfId="0" applyFont="1" applyFill="1" applyBorder="1"/>
    <xf numFmtId="3" fontId="2" fillId="0" borderId="8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Protection="1"/>
    <xf numFmtId="0" fontId="1" fillId="0" borderId="0" xfId="0" applyFont="1" applyFill="1" applyBorder="1" applyAlignment="1" applyProtection="1">
      <alignment horizontal="left"/>
    </xf>
    <xf numFmtId="3" fontId="2" fillId="0" borderId="10" xfId="0" applyNumberFormat="1" applyFont="1" applyFill="1" applyBorder="1" applyAlignment="1" applyProtection="1">
      <alignment horizontal="right"/>
    </xf>
    <xf numFmtId="0" fontId="1" fillId="0" borderId="4" xfId="0" applyFont="1" applyFill="1" applyBorder="1" applyAlignment="1" applyProtection="1">
      <alignment horizontal="left"/>
    </xf>
    <xf numFmtId="3" fontId="2" fillId="0" borderId="4" xfId="0" applyNumberFormat="1" applyFont="1" applyFill="1" applyBorder="1" applyProtection="1"/>
    <xf numFmtId="164" fontId="2" fillId="0" borderId="10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0" fontId="1" fillId="0" borderId="4" xfId="1" applyNumberFormat="1" applyFont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8" xfId="0" applyFont="1" applyFill="1" applyBorder="1"/>
    <xf numFmtId="0" fontId="4" fillId="0" borderId="8" xfId="0" applyFont="1" applyBorder="1"/>
    <xf numFmtId="0" fontId="4" fillId="0" borderId="12" xfId="0" applyFont="1" applyBorder="1"/>
    <xf numFmtId="3" fontId="2" fillId="0" borderId="1" xfId="0" applyNumberFormat="1" applyFont="1" applyFill="1" applyBorder="1" applyAlignment="1" applyProtection="1">
      <alignment horizontal="right"/>
    </xf>
    <xf numFmtId="3" fontId="2" fillId="0" borderId="12" xfId="0" applyNumberFormat="1" applyFont="1" applyFill="1" applyBorder="1" applyAlignment="1" applyProtection="1">
      <alignment horizontal="right"/>
    </xf>
    <xf numFmtId="3" fontId="2" fillId="0" borderId="12" xfId="0" applyNumberFormat="1" applyFont="1" applyFill="1" applyBorder="1" applyProtection="1"/>
    <xf numFmtId="0" fontId="4" fillId="0" borderId="0" xfId="0" applyFont="1"/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 wrapText="1"/>
    </xf>
    <xf numFmtId="0" fontId="2" fillId="0" borderId="9" xfId="0" applyFont="1" applyFill="1" applyBorder="1" applyAlignment="1">
      <alignment horizontal="right"/>
    </xf>
    <xf numFmtId="0" fontId="2" fillId="0" borderId="10" xfId="0" applyFont="1" applyFill="1" applyBorder="1" applyAlignment="1" applyProtection="1">
      <alignment horizontal="right" vertical="center" wrapText="1"/>
    </xf>
    <xf numFmtId="3" fontId="6" fillId="0" borderId="8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center"/>
    </xf>
    <xf numFmtId="3" fontId="6" fillId="0" borderId="8" xfId="0" applyNumberFormat="1" applyFont="1" applyFill="1" applyBorder="1" applyProtection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2" fillId="0" borderId="8" xfId="0" applyNumberFormat="1" applyFont="1" applyFill="1" applyBorder="1" applyAlignment="1" applyProtection="1">
      <alignment horizontal="right" wrapText="1"/>
    </xf>
    <xf numFmtId="0" fontId="1" fillId="0" borderId="0" xfId="0" applyFont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"/>
  <sheetViews>
    <sheetView tabSelected="1" zoomScaleNormal="100" workbookViewId="0">
      <selection activeCell="A12" sqref="A12"/>
    </sheetView>
  </sheetViews>
  <sheetFormatPr baseColWidth="10" defaultRowHeight="12.75" x14ac:dyDescent="0.2"/>
  <cols>
    <col min="1" max="1" width="41.42578125" style="22" customWidth="1"/>
    <col min="2" max="2" width="10.28515625" style="22" customWidth="1"/>
    <col min="3" max="4" width="8.140625" style="22" customWidth="1"/>
    <col min="5" max="5" width="7.85546875" style="22" customWidth="1"/>
    <col min="6" max="6" width="9.140625" style="22" customWidth="1"/>
    <col min="7" max="7" width="8.5703125" style="22" customWidth="1"/>
    <col min="8" max="8" width="11.5703125" style="32" customWidth="1"/>
    <col min="9" max="16384" width="11.42578125" style="22"/>
  </cols>
  <sheetData>
    <row r="1" spans="1:8" ht="16.5" customHeight="1" x14ac:dyDescent="0.2">
      <c r="A1" s="36" t="s">
        <v>47</v>
      </c>
      <c r="B1" s="36"/>
      <c r="C1" s="36"/>
      <c r="D1" s="36"/>
      <c r="E1" s="36"/>
      <c r="F1" s="36"/>
      <c r="G1" s="36"/>
      <c r="H1" s="36"/>
    </row>
    <row r="2" spans="1:8" ht="16.5" customHeight="1" x14ac:dyDescent="0.2">
      <c r="A2" s="37" t="s">
        <v>14</v>
      </c>
      <c r="B2" s="37"/>
      <c r="C2" s="37"/>
      <c r="D2" s="37"/>
      <c r="E2" s="37"/>
      <c r="F2" s="37"/>
      <c r="G2" s="37"/>
      <c r="H2" s="37"/>
    </row>
    <row r="3" spans="1:8" ht="15" customHeight="1" x14ac:dyDescent="0.2">
      <c r="A3" s="53" t="s">
        <v>0</v>
      </c>
      <c r="B3" s="53"/>
      <c r="C3" s="53"/>
      <c r="D3" s="53"/>
      <c r="E3" s="53"/>
      <c r="F3" s="53"/>
      <c r="G3" s="53"/>
      <c r="H3" s="53"/>
    </row>
    <row r="4" spans="1:8" ht="23.25" customHeight="1" x14ac:dyDescent="0.2">
      <c r="A4" s="39" t="s">
        <v>1</v>
      </c>
      <c r="B4" s="42" t="s">
        <v>2</v>
      </c>
      <c r="C4" s="43"/>
      <c r="D4" s="43"/>
      <c r="E4" s="43"/>
      <c r="F4" s="43"/>
      <c r="G4" s="43"/>
      <c r="H4" s="43"/>
    </row>
    <row r="5" spans="1:8" ht="18" customHeight="1" x14ac:dyDescent="0.2">
      <c r="A5" s="40"/>
      <c r="B5" s="44" t="s">
        <v>3</v>
      </c>
      <c r="C5" s="44" t="s">
        <v>11</v>
      </c>
      <c r="D5" s="44" t="s">
        <v>13</v>
      </c>
      <c r="E5" s="47" t="s">
        <v>4</v>
      </c>
      <c r="F5" s="48"/>
      <c r="G5" s="48"/>
      <c r="H5" s="48"/>
    </row>
    <row r="6" spans="1:8" ht="19.5" customHeight="1" x14ac:dyDescent="0.2">
      <c r="A6" s="40"/>
      <c r="B6" s="45"/>
      <c r="C6" s="45"/>
      <c r="D6" s="45"/>
      <c r="E6" s="44" t="s">
        <v>5</v>
      </c>
      <c r="F6" s="44" t="s">
        <v>6</v>
      </c>
      <c r="G6" s="49" t="s">
        <v>7</v>
      </c>
      <c r="H6" s="50"/>
    </row>
    <row r="7" spans="1:8" ht="16.5" customHeight="1" x14ac:dyDescent="0.2">
      <c r="A7" s="40"/>
      <c r="B7" s="45"/>
      <c r="C7" s="45"/>
      <c r="D7" s="45"/>
      <c r="E7" s="45"/>
      <c r="F7" s="45"/>
      <c r="G7" s="44" t="s">
        <v>8</v>
      </c>
      <c r="H7" s="51" t="s">
        <v>12</v>
      </c>
    </row>
    <row r="8" spans="1:8" ht="13.5" customHeight="1" x14ac:dyDescent="0.2">
      <c r="A8" s="40"/>
      <c r="B8" s="45"/>
      <c r="C8" s="45"/>
      <c r="D8" s="45"/>
      <c r="E8" s="45"/>
      <c r="F8" s="45"/>
      <c r="G8" s="45"/>
      <c r="H8" s="52"/>
    </row>
    <row r="9" spans="1:8" ht="12" customHeight="1" x14ac:dyDescent="0.2">
      <c r="A9" s="40"/>
      <c r="B9" s="45"/>
      <c r="C9" s="45"/>
      <c r="D9" s="45"/>
      <c r="E9" s="45"/>
      <c r="F9" s="45"/>
      <c r="G9" s="45"/>
      <c r="H9" s="52"/>
    </row>
    <row r="10" spans="1:8" ht="2.25" customHeight="1" x14ac:dyDescent="0.2">
      <c r="A10" s="41"/>
      <c r="B10" s="46"/>
      <c r="C10" s="46"/>
      <c r="D10" s="46"/>
      <c r="E10" s="46"/>
      <c r="F10" s="46"/>
      <c r="G10" s="46"/>
      <c r="H10" s="42"/>
    </row>
    <row r="11" spans="1:8" ht="15" customHeight="1" x14ac:dyDescent="0.2">
      <c r="A11" s="1"/>
      <c r="B11" s="2"/>
      <c r="C11" s="2"/>
      <c r="D11" s="2"/>
      <c r="E11" s="2"/>
      <c r="F11" s="2"/>
      <c r="G11" s="2"/>
      <c r="H11" s="25"/>
    </row>
    <row r="12" spans="1:8" ht="18" customHeight="1" x14ac:dyDescent="0.2">
      <c r="A12" s="28" t="s">
        <v>50</v>
      </c>
      <c r="B12" s="27">
        <f>SUM(B13:B42)</f>
        <v>540</v>
      </c>
      <c r="C12" s="27">
        <f>SUM(C13:C42)</f>
        <v>29037</v>
      </c>
      <c r="D12" s="27">
        <f t="shared" ref="D12:D59" si="0">SUM(B12:C12)</f>
        <v>29577</v>
      </c>
      <c r="E12" s="27">
        <f t="shared" ref="E12:E59" si="1">SUM(F12:G12)</f>
        <v>28632</v>
      </c>
      <c r="F12" s="27">
        <f>SUM(F13:F42)</f>
        <v>27313</v>
      </c>
      <c r="G12" s="27">
        <f>SUM(G13:G42)</f>
        <v>1319</v>
      </c>
      <c r="H12" s="9">
        <f t="shared" ref="H12:H27" si="2">SUM(G12/E12)*100</f>
        <v>4.6067337245040516</v>
      </c>
    </row>
    <row r="13" spans="1:8" ht="15" customHeight="1" x14ac:dyDescent="0.2">
      <c r="A13" s="5" t="s">
        <v>27</v>
      </c>
      <c r="B13" s="27">
        <f t="shared" ref="B13:C18" si="3">SUM(B44,B82)</f>
        <v>53</v>
      </c>
      <c r="C13" s="27">
        <f t="shared" si="3"/>
        <v>4569</v>
      </c>
      <c r="D13" s="27">
        <f t="shared" si="0"/>
        <v>4622</v>
      </c>
      <c r="E13" s="27">
        <f t="shared" si="1"/>
        <v>4517</v>
      </c>
      <c r="F13" s="27">
        <f t="shared" ref="F13:G15" si="4">SUM(F44,F82)</f>
        <v>4459</v>
      </c>
      <c r="G13" s="27">
        <f t="shared" si="4"/>
        <v>58</v>
      </c>
      <c r="H13" s="9">
        <f t="shared" si="2"/>
        <v>1.2840380783706</v>
      </c>
    </row>
    <row r="14" spans="1:8" ht="13.5" customHeight="1" x14ac:dyDescent="0.2">
      <c r="A14" s="5" t="s">
        <v>28</v>
      </c>
      <c r="B14" s="27">
        <f t="shared" si="3"/>
        <v>3</v>
      </c>
      <c r="C14" s="27">
        <f t="shared" si="3"/>
        <v>36</v>
      </c>
      <c r="D14" s="27">
        <f t="shared" si="0"/>
        <v>39</v>
      </c>
      <c r="E14" s="27">
        <f t="shared" si="1"/>
        <v>44</v>
      </c>
      <c r="F14" s="27">
        <f t="shared" si="4"/>
        <v>1</v>
      </c>
      <c r="G14" s="27">
        <f t="shared" si="4"/>
        <v>43</v>
      </c>
      <c r="H14" s="9">
        <f t="shared" si="2"/>
        <v>97.727272727272734</v>
      </c>
    </row>
    <row r="15" spans="1:8" ht="13.5" customHeight="1" x14ac:dyDescent="0.2">
      <c r="A15" s="5" t="s">
        <v>29</v>
      </c>
      <c r="B15" s="27">
        <f t="shared" si="3"/>
        <v>10</v>
      </c>
      <c r="C15" s="27">
        <f t="shared" si="3"/>
        <v>125</v>
      </c>
      <c r="D15" s="27">
        <f t="shared" si="0"/>
        <v>135</v>
      </c>
      <c r="E15" s="27">
        <f t="shared" si="1"/>
        <v>86</v>
      </c>
      <c r="F15" s="27">
        <f t="shared" si="4"/>
        <v>3</v>
      </c>
      <c r="G15" s="27">
        <f t="shared" si="4"/>
        <v>83</v>
      </c>
      <c r="H15" s="9">
        <f t="shared" si="2"/>
        <v>96.511627906976756</v>
      </c>
    </row>
    <row r="16" spans="1:8" ht="13.5" customHeight="1" x14ac:dyDescent="0.2">
      <c r="A16" s="5" t="s">
        <v>41</v>
      </c>
      <c r="B16" s="27">
        <f t="shared" si="3"/>
        <v>3</v>
      </c>
      <c r="C16" s="27">
        <f t="shared" si="3"/>
        <v>14</v>
      </c>
      <c r="D16" s="27">
        <f t="shared" si="0"/>
        <v>17</v>
      </c>
      <c r="E16" s="27">
        <f t="shared" si="1"/>
        <v>14</v>
      </c>
      <c r="F16" s="27" t="s">
        <v>9</v>
      </c>
      <c r="G16" s="27">
        <f>SUM(G47,G85)</f>
        <v>14</v>
      </c>
      <c r="H16" s="9">
        <f t="shared" si="2"/>
        <v>100</v>
      </c>
    </row>
    <row r="17" spans="1:8" ht="13.5" customHeight="1" x14ac:dyDescent="0.2">
      <c r="A17" s="5" t="s">
        <v>15</v>
      </c>
      <c r="B17" s="27">
        <f t="shared" si="3"/>
        <v>6</v>
      </c>
      <c r="C17" s="27">
        <f t="shared" si="3"/>
        <v>38</v>
      </c>
      <c r="D17" s="27">
        <f t="shared" si="0"/>
        <v>44</v>
      </c>
      <c r="E17" s="27">
        <f t="shared" si="1"/>
        <v>29</v>
      </c>
      <c r="F17" s="27">
        <f>SUM(F48,F86)</f>
        <v>3</v>
      </c>
      <c r="G17" s="27">
        <f>SUM(G48,G86)</f>
        <v>26</v>
      </c>
      <c r="H17" s="9">
        <f t="shared" si="2"/>
        <v>89.65517241379311</v>
      </c>
    </row>
    <row r="18" spans="1:8" ht="13.5" customHeight="1" x14ac:dyDescent="0.2">
      <c r="A18" s="5" t="s">
        <v>34</v>
      </c>
      <c r="B18" s="27">
        <f t="shared" si="3"/>
        <v>6</v>
      </c>
      <c r="C18" s="27">
        <f t="shared" si="3"/>
        <v>65</v>
      </c>
      <c r="D18" s="27">
        <f t="shared" si="0"/>
        <v>71</v>
      </c>
      <c r="E18" s="27">
        <f t="shared" si="1"/>
        <v>46</v>
      </c>
      <c r="F18" s="27">
        <f>SUM(F49,F87)</f>
        <v>8</v>
      </c>
      <c r="G18" s="27">
        <f>SUM(G49,G87)</f>
        <v>38</v>
      </c>
      <c r="H18" s="9">
        <f t="shared" si="2"/>
        <v>82.608695652173907</v>
      </c>
    </row>
    <row r="19" spans="1:8" ht="13.5" customHeight="1" x14ac:dyDescent="0.2">
      <c r="A19" s="5" t="s">
        <v>42</v>
      </c>
      <c r="B19" s="27">
        <f>SUM(B88)</f>
        <v>5</v>
      </c>
      <c r="C19" s="27">
        <f>SUM(C88)</f>
        <v>371</v>
      </c>
      <c r="D19" s="27">
        <f t="shared" si="0"/>
        <v>376</v>
      </c>
      <c r="E19" s="27">
        <f t="shared" si="1"/>
        <v>36</v>
      </c>
      <c r="F19" s="27">
        <f>SUM(F88)</f>
        <v>33</v>
      </c>
      <c r="G19" s="27">
        <f>SUM(G88)</f>
        <v>3</v>
      </c>
      <c r="H19" s="9">
        <f t="shared" si="2"/>
        <v>8.3333333333333321</v>
      </c>
    </row>
    <row r="20" spans="1:8" ht="13.5" customHeight="1" x14ac:dyDescent="0.2">
      <c r="A20" s="5" t="s">
        <v>23</v>
      </c>
      <c r="B20" s="27">
        <f>SUM(B50,B89)</f>
        <v>54</v>
      </c>
      <c r="C20" s="27">
        <f>SUM(C50,C89)</f>
        <v>3508</v>
      </c>
      <c r="D20" s="27">
        <f t="shared" si="0"/>
        <v>3562</v>
      </c>
      <c r="E20" s="27">
        <f t="shared" si="1"/>
        <v>3507</v>
      </c>
      <c r="F20" s="27">
        <f>SUM(F50,F89)</f>
        <v>3450</v>
      </c>
      <c r="G20" s="27">
        <f>SUM(G50,G89)</f>
        <v>57</v>
      </c>
      <c r="H20" s="9">
        <f t="shared" si="2"/>
        <v>1.6253207869974338</v>
      </c>
    </row>
    <row r="21" spans="1:8" ht="13.5" customHeight="1" x14ac:dyDescent="0.2">
      <c r="A21" s="5" t="s">
        <v>43</v>
      </c>
      <c r="B21" s="27">
        <f>SUM(B90)</f>
        <v>6</v>
      </c>
      <c r="C21" s="27">
        <f>SUM(C90)</f>
        <v>1871</v>
      </c>
      <c r="D21" s="27">
        <f t="shared" si="0"/>
        <v>1877</v>
      </c>
      <c r="E21" s="27">
        <f t="shared" si="1"/>
        <v>2044</v>
      </c>
      <c r="F21" s="27">
        <f>SUM(F90)</f>
        <v>2035</v>
      </c>
      <c r="G21" s="27">
        <f>SUM(G90)</f>
        <v>9</v>
      </c>
      <c r="H21" s="9">
        <f t="shared" si="2"/>
        <v>0.44031311154598823</v>
      </c>
    </row>
    <row r="22" spans="1:8" ht="13.5" customHeight="1" x14ac:dyDescent="0.2">
      <c r="A22" s="5" t="s">
        <v>16</v>
      </c>
      <c r="B22" s="27">
        <f t="shared" ref="B22:C27" si="5">SUM(B51,B91)</f>
        <v>25</v>
      </c>
      <c r="C22" s="27">
        <f t="shared" si="5"/>
        <v>806</v>
      </c>
      <c r="D22" s="27">
        <f t="shared" si="0"/>
        <v>831</v>
      </c>
      <c r="E22" s="27">
        <f t="shared" si="1"/>
        <v>843</v>
      </c>
      <c r="F22" s="27">
        <f t="shared" ref="F22:G27" si="6">SUM(F51,F91)</f>
        <v>764</v>
      </c>
      <c r="G22" s="27">
        <f t="shared" si="6"/>
        <v>79</v>
      </c>
      <c r="H22" s="9">
        <f t="shared" si="2"/>
        <v>9.3712930011862401</v>
      </c>
    </row>
    <row r="23" spans="1:8" ht="13.5" customHeight="1" x14ac:dyDescent="0.2">
      <c r="A23" s="5" t="s">
        <v>17</v>
      </c>
      <c r="B23" s="27">
        <f t="shared" si="5"/>
        <v>7</v>
      </c>
      <c r="C23" s="27">
        <f t="shared" si="5"/>
        <v>377</v>
      </c>
      <c r="D23" s="27">
        <f t="shared" si="0"/>
        <v>384</v>
      </c>
      <c r="E23" s="27">
        <f t="shared" si="1"/>
        <v>371</v>
      </c>
      <c r="F23" s="27">
        <f t="shared" si="6"/>
        <v>332</v>
      </c>
      <c r="G23" s="27">
        <f t="shared" si="6"/>
        <v>39</v>
      </c>
      <c r="H23" s="9">
        <f t="shared" si="2"/>
        <v>10.512129380053908</v>
      </c>
    </row>
    <row r="24" spans="1:8" ht="13.5" customHeight="1" x14ac:dyDescent="0.2">
      <c r="A24" s="11" t="s">
        <v>18</v>
      </c>
      <c r="B24" s="27">
        <f t="shared" si="5"/>
        <v>1</v>
      </c>
      <c r="C24" s="27">
        <f t="shared" si="5"/>
        <v>18</v>
      </c>
      <c r="D24" s="27">
        <f t="shared" si="0"/>
        <v>19</v>
      </c>
      <c r="E24" s="27">
        <f t="shared" si="1"/>
        <v>89</v>
      </c>
      <c r="F24" s="27">
        <f t="shared" si="6"/>
        <v>68</v>
      </c>
      <c r="G24" s="27">
        <f t="shared" si="6"/>
        <v>21</v>
      </c>
      <c r="H24" s="9">
        <f t="shared" si="2"/>
        <v>23.595505617977526</v>
      </c>
    </row>
    <row r="25" spans="1:8" ht="13.5" customHeight="1" x14ac:dyDescent="0.2">
      <c r="A25" s="5" t="s">
        <v>19</v>
      </c>
      <c r="B25" s="27">
        <f t="shared" si="5"/>
        <v>47</v>
      </c>
      <c r="C25" s="27">
        <f t="shared" si="5"/>
        <v>1038</v>
      </c>
      <c r="D25" s="27">
        <f t="shared" si="0"/>
        <v>1085</v>
      </c>
      <c r="E25" s="27">
        <f t="shared" si="1"/>
        <v>1051</v>
      </c>
      <c r="F25" s="27">
        <f t="shared" si="6"/>
        <v>804</v>
      </c>
      <c r="G25" s="27">
        <f t="shared" si="6"/>
        <v>247</v>
      </c>
      <c r="H25" s="9">
        <f t="shared" si="2"/>
        <v>23.501427212178879</v>
      </c>
    </row>
    <row r="26" spans="1:8" ht="13.5" customHeight="1" x14ac:dyDescent="0.2">
      <c r="A26" s="5" t="s">
        <v>30</v>
      </c>
      <c r="B26" s="27">
        <f t="shared" si="5"/>
        <v>51</v>
      </c>
      <c r="C26" s="27">
        <f t="shared" si="5"/>
        <v>1399</v>
      </c>
      <c r="D26" s="27">
        <f t="shared" si="0"/>
        <v>1450</v>
      </c>
      <c r="E26" s="27">
        <f t="shared" si="1"/>
        <v>1393</v>
      </c>
      <c r="F26" s="27">
        <f t="shared" si="6"/>
        <v>1297</v>
      </c>
      <c r="G26" s="27">
        <f t="shared" si="6"/>
        <v>96</v>
      </c>
      <c r="H26" s="9">
        <f t="shared" si="2"/>
        <v>6.8916008614501072</v>
      </c>
    </row>
    <row r="27" spans="1:8" ht="13.5" customHeight="1" x14ac:dyDescent="0.2">
      <c r="A27" s="5" t="s">
        <v>31</v>
      </c>
      <c r="B27" s="27">
        <f t="shared" si="5"/>
        <v>41</v>
      </c>
      <c r="C27" s="27">
        <f t="shared" si="5"/>
        <v>679</v>
      </c>
      <c r="D27" s="27">
        <f t="shared" si="0"/>
        <v>720</v>
      </c>
      <c r="E27" s="27">
        <f t="shared" si="1"/>
        <v>844</v>
      </c>
      <c r="F27" s="27">
        <f t="shared" si="6"/>
        <v>782</v>
      </c>
      <c r="G27" s="27">
        <f t="shared" si="6"/>
        <v>62</v>
      </c>
      <c r="H27" s="9">
        <f t="shared" si="2"/>
        <v>7.3459715639810419</v>
      </c>
    </row>
    <row r="28" spans="1:8" ht="13.5" customHeight="1" x14ac:dyDescent="0.2">
      <c r="A28" s="5" t="s">
        <v>44</v>
      </c>
      <c r="B28" s="27">
        <f>SUM(B97)</f>
        <v>15</v>
      </c>
      <c r="C28" s="27">
        <f>SUM(C97)</f>
        <v>3478</v>
      </c>
      <c r="D28" s="27">
        <f t="shared" si="0"/>
        <v>3493</v>
      </c>
      <c r="E28" s="27">
        <f t="shared" si="1"/>
        <v>1566</v>
      </c>
      <c r="F28" s="27">
        <f>SUM(F97)</f>
        <v>1566</v>
      </c>
      <c r="G28" s="27" t="s">
        <v>9</v>
      </c>
      <c r="H28" s="6" t="s">
        <v>10</v>
      </c>
    </row>
    <row r="29" spans="1:8" ht="13.5" customHeight="1" x14ac:dyDescent="0.2">
      <c r="A29" s="5" t="s">
        <v>32</v>
      </c>
      <c r="B29" s="27">
        <f t="shared" ref="B29:C30" si="7">SUM(B57,B98)</f>
        <v>7</v>
      </c>
      <c r="C29" s="27">
        <f t="shared" si="7"/>
        <v>98</v>
      </c>
      <c r="D29" s="27">
        <f t="shared" si="0"/>
        <v>105</v>
      </c>
      <c r="E29" s="27">
        <f t="shared" si="1"/>
        <v>114</v>
      </c>
      <c r="F29" s="27">
        <f>SUM(F57,F98)</f>
        <v>114</v>
      </c>
      <c r="G29" s="27" t="s">
        <v>9</v>
      </c>
      <c r="H29" s="6" t="s">
        <v>10</v>
      </c>
    </row>
    <row r="30" spans="1:8" ht="12.75" customHeight="1" x14ac:dyDescent="0.2">
      <c r="A30" s="5" t="s">
        <v>39</v>
      </c>
      <c r="B30" s="27">
        <f t="shared" si="7"/>
        <v>13</v>
      </c>
      <c r="C30" s="27">
        <f t="shared" si="7"/>
        <v>230</v>
      </c>
      <c r="D30" s="27">
        <f t="shared" si="0"/>
        <v>243</v>
      </c>
      <c r="E30" s="27">
        <f t="shared" si="1"/>
        <v>248</v>
      </c>
      <c r="F30" s="27">
        <f>SUM(F58,F99)</f>
        <v>223</v>
      </c>
      <c r="G30" s="27">
        <f>SUM(G58,G99)</f>
        <v>25</v>
      </c>
      <c r="H30" s="9">
        <f>SUM(G30/E30)*100</f>
        <v>10.080645161290322</v>
      </c>
    </row>
    <row r="31" spans="1:8" ht="13.5" customHeight="1" x14ac:dyDescent="0.2">
      <c r="A31" s="5" t="s">
        <v>45</v>
      </c>
      <c r="B31" s="27">
        <f>SUM(B100)</f>
        <v>21</v>
      </c>
      <c r="C31" s="27">
        <f>SUM(C100)</f>
        <v>1944</v>
      </c>
      <c r="D31" s="27">
        <f t="shared" si="0"/>
        <v>1965</v>
      </c>
      <c r="E31" s="27">
        <f t="shared" si="1"/>
        <v>3976</v>
      </c>
      <c r="F31" s="27">
        <f>SUM(F100)</f>
        <v>3976</v>
      </c>
      <c r="G31" s="27" t="s">
        <v>9</v>
      </c>
      <c r="H31" s="6" t="s">
        <v>10</v>
      </c>
    </row>
    <row r="32" spans="1:8" ht="13.5" customHeight="1" x14ac:dyDescent="0.2">
      <c r="A32" s="5" t="s">
        <v>33</v>
      </c>
      <c r="B32" s="27">
        <f>SUM(B59,B101)</f>
        <v>7</v>
      </c>
      <c r="C32" s="27">
        <f>SUM(C59,C101)</f>
        <v>344</v>
      </c>
      <c r="D32" s="27">
        <f t="shared" si="0"/>
        <v>351</v>
      </c>
      <c r="E32" s="27">
        <f t="shared" si="1"/>
        <v>334</v>
      </c>
      <c r="F32" s="27">
        <f>SUM(F59,F101)</f>
        <v>334</v>
      </c>
      <c r="G32" s="27" t="s">
        <v>9</v>
      </c>
      <c r="H32" s="6" t="s">
        <v>10</v>
      </c>
    </row>
    <row r="33" spans="1:8" ht="13.5" customHeight="1" x14ac:dyDescent="0.2">
      <c r="A33" s="5" t="s">
        <v>37</v>
      </c>
      <c r="B33" s="27">
        <f t="shared" ref="B33:C34" si="8">SUM(B72,B102)</f>
        <v>42</v>
      </c>
      <c r="C33" s="27">
        <f t="shared" si="8"/>
        <v>1134</v>
      </c>
      <c r="D33" s="27">
        <f t="shared" si="0"/>
        <v>1176</v>
      </c>
      <c r="E33" s="27">
        <f t="shared" si="1"/>
        <v>1142</v>
      </c>
      <c r="F33" s="27">
        <f>SUM(F72,F102)</f>
        <v>1050</v>
      </c>
      <c r="G33" s="27">
        <f>SUM(G72,G102)</f>
        <v>92</v>
      </c>
      <c r="H33" s="9">
        <f t="shared" ref="H33:H56" si="9">SUM(G33/E33)*100</f>
        <v>8.0560420315236421</v>
      </c>
    </row>
    <row r="34" spans="1:8" ht="13.5" customHeight="1" x14ac:dyDescent="0.2">
      <c r="A34" s="5" t="s">
        <v>38</v>
      </c>
      <c r="B34" s="27">
        <f t="shared" si="8"/>
        <v>24</v>
      </c>
      <c r="C34" s="27">
        <f t="shared" si="8"/>
        <v>731</v>
      </c>
      <c r="D34" s="27">
        <f t="shared" si="0"/>
        <v>755</v>
      </c>
      <c r="E34" s="27">
        <f t="shared" si="1"/>
        <v>874</v>
      </c>
      <c r="F34" s="27">
        <f>SUM(F73,F103)</f>
        <v>854</v>
      </c>
      <c r="G34" s="27">
        <f>SUM(G73,G103)</f>
        <v>20</v>
      </c>
      <c r="H34" s="9">
        <f t="shared" si="9"/>
        <v>2.2883295194508007</v>
      </c>
    </row>
    <row r="35" spans="1:8" ht="13.5" customHeight="1" x14ac:dyDescent="0.2">
      <c r="A35" s="5" t="s">
        <v>40</v>
      </c>
      <c r="B35" s="27">
        <f>SUM(B104)</f>
        <v>20</v>
      </c>
      <c r="C35" s="27">
        <f>SUM(C104)</f>
        <v>712</v>
      </c>
      <c r="D35" s="27">
        <f t="shared" si="0"/>
        <v>732</v>
      </c>
      <c r="E35" s="27">
        <f t="shared" si="1"/>
        <v>688</v>
      </c>
      <c r="F35" s="27">
        <f>SUM(F104)</f>
        <v>649</v>
      </c>
      <c r="G35" s="27">
        <f>SUM(G104)</f>
        <v>39</v>
      </c>
      <c r="H35" s="9">
        <f t="shared" si="9"/>
        <v>5.6686046511627906</v>
      </c>
    </row>
    <row r="36" spans="1:8" ht="13.5" customHeight="1" x14ac:dyDescent="0.2">
      <c r="A36" s="5" t="s">
        <v>20</v>
      </c>
      <c r="B36" s="27">
        <f t="shared" ref="B36:C39" si="10">SUM(B74,B105)</f>
        <v>5</v>
      </c>
      <c r="C36" s="27">
        <f t="shared" si="10"/>
        <v>216</v>
      </c>
      <c r="D36" s="27">
        <f t="shared" si="0"/>
        <v>221</v>
      </c>
      <c r="E36" s="27">
        <f t="shared" si="1"/>
        <v>137</v>
      </c>
      <c r="F36" s="27">
        <f t="shared" ref="F36:G39" si="11">SUM(F74,F105)</f>
        <v>101</v>
      </c>
      <c r="G36" s="27">
        <f t="shared" si="11"/>
        <v>36</v>
      </c>
      <c r="H36" s="9">
        <f t="shared" si="9"/>
        <v>26.277372262773724</v>
      </c>
    </row>
    <row r="37" spans="1:8" ht="13.5" customHeight="1" x14ac:dyDescent="0.2">
      <c r="A37" s="5" t="s">
        <v>21</v>
      </c>
      <c r="B37" s="27">
        <f t="shared" si="10"/>
        <v>5</v>
      </c>
      <c r="C37" s="27">
        <f t="shared" si="10"/>
        <v>80</v>
      </c>
      <c r="D37" s="27">
        <f t="shared" si="0"/>
        <v>85</v>
      </c>
      <c r="E37" s="27">
        <f t="shared" si="1"/>
        <v>123</v>
      </c>
      <c r="F37" s="27">
        <f t="shared" si="11"/>
        <v>89</v>
      </c>
      <c r="G37" s="27">
        <f t="shared" si="11"/>
        <v>34</v>
      </c>
      <c r="H37" s="9">
        <f t="shared" si="9"/>
        <v>27.64227642276423</v>
      </c>
    </row>
    <row r="38" spans="1:8" ht="13.5" customHeight="1" x14ac:dyDescent="0.2">
      <c r="A38" s="5" t="s">
        <v>22</v>
      </c>
      <c r="B38" s="27">
        <f t="shared" si="10"/>
        <v>8</v>
      </c>
      <c r="C38" s="27">
        <f t="shared" si="10"/>
        <v>181</v>
      </c>
      <c r="D38" s="27">
        <f t="shared" si="0"/>
        <v>189</v>
      </c>
      <c r="E38" s="27">
        <f t="shared" si="1"/>
        <v>129</v>
      </c>
      <c r="F38" s="27">
        <f t="shared" si="11"/>
        <v>26</v>
      </c>
      <c r="G38" s="27">
        <f t="shared" si="11"/>
        <v>103</v>
      </c>
      <c r="H38" s="9">
        <f t="shared" si="9"/>
        <v>79.84496124031007</v>
      </c>
    </row>
    <row r="39" spans="1:8" ht="14.25" customHeight="1" x14ac:dyDescent="0.2">
      <c r="A39" s="5" t="s">
        <v>35</v>
      </c>
      <c r="B39" s="27">
        <f t="shared" si="10"/>
        <v>4</v>
      </c>
      <c r="C39" s="27">
        <f t="shared" si="10"/>
        <v>101</v>
      </c>
      <c r="D39" s="27">
        <f t="shared" si="0"/>
        <v>105</v>
      </c>
      <c r="E39" s="27">
        <f t="shared" si="1"/>
        <v>40</v>
      </c>
      <c r="F39" s="27">
        <f t="shared" si="11"/>
        <v>4</v>
      </c>
      <c r="G39" s="27">
        <f t="shared" si="11"/>
        <v>36</v>
      </c>
      <c r="H39" s="9">
        <f t="shared" si="9"/>
        <v>90</v>
      </c>
    </row>
    <row r="40" spans="1:8" ht="13.5" customHeight="1" x14ac:dyDescent="0.2">
      <c r="A40" s="5" t="s">
        <v>24</v>
      </c>
      <c r="B40" s="27">
        <f>SUM(B78)</f>
        <v>27</v>
      </c>
      <c r="C40" s="27">
        <f>SUM(C78)</f>
        <v>1106</v>
      </c>
      <c r="D40" s="27">
        <f t="shared" si="0"/>
        <v>1133</v>
      </c>
      <c r="E40" s="27">
        <f t="shared" si="1"/>
        <v>942</v>
      </c>
      <c r="F40" s="27">
        <f>SUM(F78)</f>
        <v>885</v>
      </c>
      <c r="G40" s="27">
        <f>SUM(G78)</f>
        <v>57</v>
      </c>
      <c r="H40" s="9">
        <f t="shared" si="9"/>
        <v>6.0509554140127388</v>
      </c>
    </row>
    <row r="41" spans="1:8" ht="13.5" customHeight="1" x14ac:dyDescent="0.2">
      <c r="A41" s="5" t="s">
        <v>25</v>
      </c>
      <c r="B41" s="27">
        <f>SUM(B79,B109)</f>
        <v>8</v>
      </c>
      <c r="C41" s="27">
        <f>SUM(C79,C109)</f>
        <v>250</v>
      </c>
      <c r="D41" s="27">
        <f t="shared" si="0"/>
        <v>258</v>
      </c>
      <c r="E41" s="27">
        <f t="shared" si="1"/>
        <v>245</v>
      </c>
      <c r="F41" s="27">
        <f t="shared" ref="F41:G42" si="12">SUM(F79,F109)</f>
        <v>244</v>
      </c>
      <c r="G41" s="27">
        <f t="shared" si="12"/>
        <v>1</v>
      </c>
      <c r="H41" s="9">
        <f t="shared" si="9"/>
        <v>0.40816326530612246</v>
      </c>
    </row>
    <row r="42" spans="1:8" ht="13.5" customHeight="1" x14ac:dyDescent="0.2">
      <c r="A42" s="7" t="s">
        <v>26</v>
      </c>
      <c r="B42" s="27">
        <f>SUM(B80,B110)</f>
        <v>16</v>
      </c>
      <c r="C42" s="27">
        <f>SUM(C80,C110)</f>
        <v>3518</v>
      </c>
      <c r="D42" s="27">
        <f t="shared" si="0"/>
        <v>3534</v>
      </c>
      <c r="E42" s="27">
        <f t="shared" si="1"/>
        <v>3160</v>
      </c>
      <c r="F42" s="27">
        <f t="shared" si="12"/>
        <v>3159</v>
      </c>
      <c r="G42" s="27">
        <f t="shared" si="12"/>
        <v>1</v>
      </c>
      <c r="H42" s="9">
        <f t="shared" si="9"/>
        <v>3.1645569620253167E-2</v>
      </c>
    </row>
    <row r="43" spans="1:8" ht="17.25" customHeight="1" x14ac:dyDescent="0.2">
      <c r="A43" s="34" t="s">
        <v>46</v>
      </c>
      <c r="B43" s="29">
        <f>SUM(B44:B80)</f>
        <v>257</v>
      </c>
      <c r="C43" s="29">
        <f>SUM(C44:C80)</f>
        <v>11259</v>
      </c>
      <c r="D43" s="27">
        <f t="shared" si="0"/>
        <v>11516</v>
      </c>
      <c r="E43" s="27">
        <f t="shared" si="1"/>
        <v>11028</v>
      </c>
      <c r="F43" s="29">
        <f>SUM(F44:F80)</f>
        <v>10369</v>
      </c>
      <c r="G43" s="29">
        <f>SUM(G44:G80)</f>
        <v>659</v>
      </c>
      <c r="H43" s="9">
        <f t="shared" si="9"/>
        <v>5.9756982227058399</v>
      </c>
    </row>
    <row r="44" spans="1:8" ht="15" customHeight="1" x14ac:dyDescent="0.2">
      <c r="A44" s="5" t="s">
        <v>27</v>
      </c>
      <c r="B44" s="3">
        <v>32</v>
      </c>
      <c r="C44" s="33">
        <v>2131</v>
      </c>
      <c r="D44" s="27">
        <f t="shared" si="0"/>
        <v>2163</v>
      </c>
      <c r="E44" s="27">
        <f t="shared" si="1"/>
        <v>2111</v>
      </c>
      <c r="F44" s="4">
        <v>2078</v>
      </c>
      <c r="G44" s="3">
        <v>33</v>
      </c>
      <c r="H44" s="9">
        <f t="shared" si="9"/>
        <v>1.5632401705352912</v>
      </c>
    </row>
    <row r="45" spans="1:8" ht="13.5" customHeight="1" x14ac:dyDescent="0.2">
      <c r="A45" s="5" t="s">
        <v>28</v>
      </c>
      <c r="B45" s="3">
        <v>2</v>
      </c>
      <c r="C45" s="3">
        <v>24</v>
      </c>
      <c r="D45" s="27">
        <f t="shared" si="0"/>
        <v>26</v>
      </c>
      <c r="E45" s="27">
        <f t="shared" si="1"/>
        <v>22</v>
      </c>
      <c r="F45" s="3">
        <v>1</v>
      </c>
      <c r="G45" s="4">
        <v>21</v>
      </c>
      <c r="H45" s="9">
        <f t="shared" si="9"/>
        <v>95.454545454545453</v>
      </c>
    </row>
    <row r="46" spans="1:8" ht="13.5" customHeight="1" x14ac:dyDescent="0.2">
      <c r="A46" s="5" t="s">
        <v>29</v>
      </c>
      <c r="B46" s="3">
        <v>5</v>
      </c>
      <c r="C46" s="3">
        <v>69</v>
      </c>
      <c r="D46" s="27">
        <f t="shared" si="0"/>
        <v>74</v>
      </c>
      <c r="E46" s="27">
        <f t="shared" si="1"/>
        <v>45</v>
      </c>
      <c r="F46" s="3">
        <v>1</v>
      </c>
      <c r="G46" s="4">
        <v>44</v>
      </c>
      <c r="H46" s="9">
        <f t="shared" si="9"/>
        <v>97.777777777777771</v>
      </c>
    </row>
    <row r="47" spans="1:8" ht="13.5" customHeight="1" x14ac:dyDescent="0.2">
      <c r="A47" s="5" t="s">
        <v>36</v>
      </c>
      <c r="B47" s="3" t="s">
        <v>9</v>
      </c>
      <c r="C47" s="3">
        <v>5</v>
      </c>
      <c r="D47" s="27">
        <f t="shared" si="0"/>
        <v>5</v>
      </c>
      <c r="E47" s="27">
        <f t="shared" si="1"/>
        <v>5</v>
      </c>
      <c r="F47" s="3" t="s">
        <v>9</v>
      </c>
      <c r="G47" s="4">
        <v>5</v>
      </c>
      <c r="H47" s="9">
        <f t="shared" si="9"/>
        <v>100</v>
      </c>
    </row>
    <row r="48" spans="1:8" ht="13.5" customHeight="1" x14ac:dyDescent="0.2">
      <c r="A48" s="5" t="s">
        <v>15</v>
      </c>
      <c r="B48" s="3">
        <v>1</v>
      </c>
      <c r="C48" s="3">
        <v>18</v>
      </c>
      <c r="D48" s="27">
        <f t="shared" si="0"/>
        <v>19</v>
      </c>
      <c r="E48" s="27">
        <f t="shared" si="1"/>
        <v>14</v>
      </c>
      <c r="F48" s="3">
        <v>2</v>
      </c>
      <c r="G48" s="3">
        <v>12</v>
      </c>
      <c r="H48" s="9">
        <f t="shared" si="9"/>
        <v>85.714285714285708</v>
      </c>
    </row>
    <row r="49" spans="1:8" ht="13.5" customHeight="1" x14ac:dyDescent="0.2">
      <c r="A49" s="5" t="s">
        <v>34</v>
      </c>
      <c r="B49" s="3">
        <v>3</v>
      </c>
      <c r="C49" s="3">
        <v>28</v>
      </c>
      <c r="D49" s="27">
        <f t="shared" si="0"/>
        <v>31</v>
      </c>
      <c r="E49" s="27">
        <f t="shared" si="1"/>
        <v>16</v>
      </c>
      <c r="F49" s="4">
        <v>3</v>
      </c>
      <c r="G49" s="4">
        <v>13</v>
      </c>
      <c r="H49" s="9">
        <f t="shared" si="9"/>
        <v>81.25</v>
      </c>
    </row>
    <row r="50" spans="1:8" ht="13.5" customHeight="1" x14ac:dyDescent="0.2">
      <c r="A50" s="5" t="s">
        <v>23</v>
      </c>
      <c r="B50" s="3">
        <v>27</v>
      </c>
      <c r="C50" s="3">
        <v>2188</v>
      </c>
      <c r="D50" s="27">
        <f t="shared" si="0"/>
        <v>2215</v>
      </c>
      <c r="E50" s="27">
        <f t="shared" si="1"/>
        <v>2220</v>
      </c>
      <c r="F50" s="3">
        <v>2187</v>
      </c>
      <c r="G50" s="4">
        <v>33</v>
      </c>
      <c r="H50" s="9">
        <f t="shared" si="9"/>
        <v>1.4864864864864866</v>
      </c>
    </row>
    <row r="51" spans="1:8" ht="13.5" customHeight="1" x14ac:dyDescent="0.2">
      <c r="A51" s="5" t="s">
        <v>16</v>
      </c>
      <c r="B51" s="3">
        <v>9</v>
      </c>
      <c r="C51" s="3">
        <v>409</v>
      </c>
      <c r="D51" s="27">
        <f t="shared" si="0"/>
        <v>418</v>
      </c>
      <c r="E51" s="27">
        <f t="shared" si="1"/>
        <v>422</v>
      </c>
      <c r="F51" s="3">
        <v>386</v>
      </c>
      <c r="G51" s="4">
        <v>36</v>
      </c>
      <c r="H51" s="9">
        <f t="shared" si="9"/>
        <v>8.5308056872037916</v>
      </c>
    </row>
    <row r="52" spans="1:8" ht="13.5" customHeight="1" x14ac:dyDescent="0.2">
      <c r="A52" s="5" t="s">
        <v>17</v>
      </c>
      <c r="B52" s="3">
        <v>5</v>
      </c>
      <c r="C52" s="3">
        <v>277</v>
      </c>
      <c r="D52" s="27">
        <f t="shared" si="0"/>
        <v>282</v>
      </c>
      <c r="E52" s="27">
        <f t="shared" si="1"/>
        <v>265</v>
      </c>
      <c r="F52" s="4">
        <v>239</v>
      </c>
      <c r="G52" s="4">
        <v>26</v>
      </c>
      <c r="H52" s="9">
        <f t="shared" si="9"/>
        <v>9.8113207547169825</v>
      </c>
    </row>
    <row r="53" spans="1:8" ht="13.5" customHeight="1" x14ac:dyDescent="0.2">
      <c r="A53" s="11" t="s">
        <v>18</v>
      </c>
      <c r="B53" s="3">
        <v>1</v>
      </c>
      <c r="C53" s="3">
        <v>8</v>
      </c>
      <c r="D53" s="27">
        <f t="shared" si="0"/>
        <v>9</v>
      </c>
      <c r="E53" s="27">
        <f t="shared" si="1"/>
        <v>53</v>
      </c>
      <c r="F53" s="4">
        <v>42</v>
      </c>
      <c r="G53" s="4">
        <v>11</v>
      </c>
      <c r="H53" s="9">
        <f t="shared" si="9"/>
        <v>20.754716981132077</v>
      </c>
    </row>
    <row r="54" spans="1:8" ht="13.5" customHeight="1" x14ac:dyDescent="0.2">
      <c r="A54" s="5" t="s">
        <v>19</v>
      </c>
      <c r="B54" s="3">
        <v>19</v>
      </c>
      <c r="C54" s="3">
        <v>432</v>
      </c>
      <c r="D54" s="27">
        <f t="shared" si="0"/>
        <v>451</v>
      </c>
      <c r="E54" s="27">
        <f t="shared" si="1"/>
        <v>430</v>
      </c>
      <c r="F54" s="3">
        <v>328</v>
      </c>
      <c r="G54" s="4">
        <v>102</v>
      </c>
      <c r="H54" s="9">
        <f t="shared" si="9"/>
        <v>23.720930232558139</v>
      </c>
    </row>
    <row r="55" spans="1:8" ht="13.5" customHeight="1" x14ac:dyDescent="0.2">
      <c r="A55" s="5" t="s">
        <v>30</v>
      </c>
      <c r="B55" s="3">
        <v>26</v>
      </c>
      <c r="C55" s="3">
        <v>721</v>
      </c>
      <c r="D55" s="27">
        <f t="shared" si="0"/>
        <v>747</v>
      </c>
      <c r="E55" s="27">
        <f t="shared" si="1"/>
        <v>715</v>
      </c>
      <c r="F55" s="4">
        <v>674</v>
      </c>
      <c r="G55" s="4">
        <v>41</v>
      </c>
      <c r="H55" s="9">
        <f t="shared" si="9"/>
        <v>5.7342657342657342</v>
      </c>
    </row>
    <row r="56" spans="1:8" ht="14.25" customHeight="1" x14ac:dyDescent="0.2">
      <c r="A56" s="5" t="s">
        <v>31</v>
      </c>
      <c r="B56" s="3">
        <v>22</v>
      </c>
      <c r="C56" s="3">
        <v>354</v>
      </c>
      <c r="D56" s="27">
        <f t="shared" si="0"/>
        <v>376</v>
      </c>
      <c r="E56" s="27">
        <f t="shared" si="1"/>
        <v>462</v>
      </c>
      <c r="F56" s="4">
        <v>423</v>
      </c>
      <c r="G56" s="4">
        <v>39</v>
      </c>
      <c r="H56" s="9">
        <f t="shared" si="9"/>
        <v>8.4415584415584419</v>
      </c>
    </row>
    <row r="57" spans="1:8" ht="13.5" customHeight="1" x14ac:dyDescent="0.2">
      <c r="A57" s="5" t="s">
        <v>32</v>
      </c>
      <c r="B57" s="3">
        <v>3</v>
      </c>
      <c r="C57" s="3">
        <v>37</v>
      </c>
      <c r="D57" s="27">
        <f t="shared" si="0"/>
        <v>40</v>
      </c>
      <c r="E57" s="27">
        <f t="shared" si="1"/>
        <v>41</v>
      </c>
      <c r="F57" s="3">
        <v>41</v>
      </c>
      <c r="G57" s="3" t="s">
        <v>9</v>
      </c>
      <c r="H57" s="6" t="s">
        <v>10</v>
      </c>
    </row>
    <row r="58" spans="1:8" ht="14.25" customHeight="1" x14ac:dyDescent="0.2">
      <c r="A58" s="5" t="s">
        <v>39</v>
      </c>
      <c r="B58" s="3">
        <v>8</v>
      </c>
      <c r="C58" s="4">
        <v>163</v>
      </c>
      <c r="D58" s="27">
        <f t="shared" si="0"/>
        <v>171</v>
      </c>
      <c r="E58" s="27">
        <f t="shared" si="1"/>
        <v>167</v>
      </c>
      <c r="F58" s="3">
        <v>152</v>
      </c>
      <c r="G58" s="4">
        <v>15</v>
      </c>
      <c r="H58" s="9">
        <f>SUM(G58/E58)*100</f>
        <v>8.9820359281437128</v>
      </c>
    </row>
    <row r="59" spans="1:8" ht="13.5" customHeight="1" x14ac:dyDescent="0.2">
      <c r="A59" s="5" t="s">
        <v>33</v>
      </c>
      <c r="B59" s="3">
        <v>3</v>
      </c>
      <c r="C59" s="4">
        <v>114</v>
      </c>
      <c r="D59" s="27">
        <f t="shared" si="0"/>
        <v>117</v>
      </c>
      <c r="E59" s="27">
        <f t="shared" si="1"/>
        <v>114</v>
      </c>
      <c r="F59" s="3">
        <v>114</v>
      </c>
      <c r="G59" s="3" t="s">
        <v>9</v>
      </c>
      <c r="H59" s="6" t="s">
        <v>10</v>
      </c>
    </row>
    <row r="60" spans="1:8" ht="16.5" customHeight="1" x14ac:dyDescent="0.2">
      <c r="A60" s="36" t="s">
        <v>47</v>
      </c>
      <c r="B60" s="36"/>
      <c r="C60" s="36"/>
      <c r="D60" s="36"/>
      <c r="E60" s="36"/>
      <c r="F60" s="36"/>
      <c r="G60" s="36"/>
      <c r="H60" s="36"/>
    </row>
    <row r="61" spans="1:8" ht="16.5" customHeight="1" x14ac:dyDescent="0.2">
      <c r="A61" s="37" t="s">
        <v>14</v>
      </c>
      <c r="B61" s="37"/>
      <c r="C61" s="37"/>
      <c r="D61" s="37"/>
      <c r="E61" s="37"/>
      <c r="F61" s="37"/>
      <c r="G61" s="37"/>
      <c r="H61" s="37"/>
    </row>
    <row r="62" spans="1:8" ht="15" customHeight="1" x14ac:dyDescent="0.2">
      <c r="A62" s="38" t="s">
        <v>0</v>
      </c>
      <c r="B62" s="38"/>
      <c r="C62" s="38"/>
      <c r="D62" s="38"/>
      <c r="E62" s="38"/>
      <c r="F62" s="38"/>
      <c r="G62" s="38"/>
      <c r="H62" s="38"/>
    </row>
    <row r="63" spans="1:8" ht="23.25" customHeight="1" x14ac:dyDescent="0.2">
      <c r="A63" s="39" t="s">
        <v>1</v>
      </c>
      <c r="B63" s="42" t="s">
        <v>2</v>
      </c>
      <c r="C63" s="43"/>
      <c r="D63" s="43"/>
      <c r="E63" s="43"/>
      <c r="F63" s="43"/>
      <c r="G63" s="43"/>
      <c r="H63" s="43"/>
    </row>
    <row r="64" spans="1:8" ht="18.75" customHeight="1" x14ac:dyDescent="0.2">
      <c r="A64" s="40"/>
      <c r="B64" s="44" t="s">
        <v>3</v>
      </c>
      <c r="C64" s="44" t="s">
        <v>11</v>
      </c>
      <c r="D64" s="44" t="s">
        <v>13</v>
      </c>
      <c r="E64" s="47" t="s">
        <v>4</v>
      </c>
      <c r="F64" s="48"/>
      <c r="G64" s="48"/>
      <c r="H64" s="48"/>
    </row>
    <row r="65" spans="1:8" ht="18.75" customHeight="1" x14ac:dyDescent="0.2">
      <c r="A65" s="40"/>
      <c r="B65" s="45"/>
      <c r="C65" s="45"/>
      <c r="D65" s="45"/>
      <c r="E65" s="44" t="s">
        <v>5</v>
      </c>
      <c r="F65" s="44" t="s">
        <v>6</v>
      </c>
      <c r="G65" s="49" t="s">
        <v>7</v>
      </c>
      <c r="H65" s="50"/>
    </row>
    <row r="66" spans="1:8" ht="18" customHeight="1" x14ac:dyDescent="0.2">
      <c r="A66" s="40"/>
      <c r="B66" s="45"/>
      <c r="C66" s="45"/>
      <c r="D66" s="45"/>
      <c r="E66" s="45"/>
      <c r="F66" s="45"/>
      <c r="G66" s="44" t="s">
        <v>8</v>
      </c>
      <c r="H66" s="51" t="s">
        <v>12</v>
      </c>
    </row>
    <row r="67" spans="1:8" ht="18" customHeight="1" x14ac:dyDescent="0.2">
      <c r="A67" s="40"/>
      <c r="B67" s="45"/>
      <c r="C67" s="45"/>
      <c r="D67" s="45"/>
      <c r="E67" s="45"/>
      <c r="F67" s="45"/>
      <c r="G67" s="45"/>
      <c r="H67" s="52"/>
    </row>
    <row r="68" spans="1:8" ht="9" customHeight="1" x14ac:dyDescent="0.2">
      <c r="A68" s="40"/>
      <c r="B68" s="45"/>
      <c r="C68" s="45"/>
      <c r="D68" s="45"/>
      <c r="E68" s="45"/>
      <c r="F68" s="45"/>
      <c r="G68" s="45"/>
      <c r="H68" s="52"/>
    </row>
    <row r="69" spans="1:8" ht="1.5" customHeight="1" x14ac:dyDescent="0.2">
      <c r="A69" s="41"/>
      <c r="B69" s="46"/>
      <c r="C69" s="46"/>
      <c r="D69" s="46"/>
      <c r="E69" s="46"/>
      <c r="F69" s="46"/>
      <c r="G69" s="46"/>
      <c r="H69" s="42"/>
    </row>
    <row r="70" spans="1:8" ht="15" customHeight="1" x14ac:dyDescent="0.2">
      <c r="A70" s="13"/>
      <c r="B70" s="14"/>
      <c r="C70" s="14"/>
      <c r="D70" s="14"/>
      <c r="E70" s="14"/>
      <c r="F70" s="14"/>
      <c r="G70" s="14"/>
      <c r="H70" s="26"/>
    </row>
    <row r="71" spans="1:8" ht="18.75" customHeight="1" x14ac:dyDescent="0.2">
      <c r="A71" s="35" t="s">
        <v>52</v>
      </c>
      <c r="B71" s="14"/>
      <c r="C71" s="14"/>
      <c r="D71" s="14"/>
      <c r="E71" s="14"/>
      <c r="F71" s="14"/>
      <c r="G71" s="14"/>
      <c r="H71" s="24"/>
    </row>
    <row r="72" spans="1:8" ht="14.25" customHeight="1" x14ac:dyDescent="0.2">
      <c r="A72" s="5" t="s">
        <v>37</v>
      </c>
      <c r="B72" s="3">
        <v>21</v>
      </c>
      <c r="C72" s="4">
        <v>619</v>
      </c>
      <c r="D72" s="27">
        <f t="shared" ref="D72:D110" si="13">SUM(B72:C72)</f>
        <v>640</v>
      </c>
      <c r="E72" s="27">
        <f t="shared" ref="E72:E110" si="14">SUM(F72:G72)</f>
        <v>620</v>
      </c>
      <c r="F72" s="3">
        <v>573</v>
      </c>
      <c r="G72" s="4">
        <v>47</v>
      </c>
      <c r="H72" s="9">
        <f t="shared" ref="H72:H96" si="15">SUM(G72/E72)*100</f>
        <v>7.5806451612903221</v>
      </c>
    </row>
    <row r="73" spans="1:8" ht="14.25" customHeight="1" x14ac:dyDescent="0.2">
      <c r="A73" s="5" t="s">
        <v>38</v>
      </c>
      <c r="B73" s="3">
        <v>18</v>
      </c>
      <c r="C73" s="4">
        <v>326</v>
      </c>
      <c r="D73" s="27">
        <f t="shared" si="13"/>
        <v>344</v>
      </c>
      <c r="E73" s="27">
        <f t="shared" si="14"/>
        <v>441</v>
      </c>
      <c r="F73" s="3">
        <v>431</v>
      </c>
      <c r="G73" s="4">
        <v>10</v>
      </c>
      <c r="H73" s="9">
        <f t="shared" si="15"/>
        <v>2.2675736961451247</v>
      </c>
    </row>
    <row r="74" spans="1:8" ht="15" customHeight="1" x14ac:dyDescent="0.2">
      <c r="A74" s="5" t="s">
        <v>20</v>
      </c>
      <c r="B74" s="3">
        <v>4</v>
      </c>
      <c r="C74" s="3">
        <v>140</v>
      </c>
      <c r="D74" s="27">
        <f t="shared" si="13"/>
        <v>144</v>
      </c>
      <c r="E74" s="27">
        <f t="shared" si="14"/>
        <v>82</v>
      </c>
      <c r="F74" s="4">
        <v>61</v>
      </c>
      <c r="G74" s="3">
        <v>21</v>
      </c>
      <c r="H74" s="9">
        <f t="shared" si="15"/>
        <v>25.609756097560975</v>
      </c>
    </row>
    <row r="75" spans="1:8" ht="14.25" customHeight="1" x14ac:dyDescent="0.2">
      <c r="A75" s="5" t="s">
        <v>21</v>
      </c>
      <c r="B75" s="3">
        <v>2</v>
      </c>
      <c r="C75" s="3">
        <v>50</v>
      </c>
      <c r="D75" s="27">
        <f t="shared" si="13"/>
        <v>52</v>
      </c>
      <c r="E75" s="27">
        <f t="shared" si="14"/>
        <v>78</v>
      </c>
      <c r="F75" s="4">
        <v>56</v>
      </c>
      <c r="G75" s="8">
        <v>22</v>
      </c>
      <c r="H75" s="9">
        <f t="shared" si="15"/>
        <v>28.205128205128204</v>
      </c>
    </row>
    <row r="76" spans="1:8" ht="14.25" customHeight="1" x14ac:dyDescent="0.2">
      <c r="A76" s="5" t="s">
        <v>22</v>
      </c>
      <c r="B76" s="3">
        <v>4</v>
      </c>
      <c r="C76" s="3">
        <v>97</v>
      </c>
      <c r="D76" s="27">
        <f t="shared" si="13"/>
        <v>101</v>
      </c>
      <c r="E76" s="27">
        <f t="shared" si="14"/>
        <v>66</v>
      </c>
      <c r="F76" s="4">
        <v>15</v>
      </c>
      <c r="G76" s="3">
        <v>51</v>
      </c>
      <c r="H76" s="9">
        <f t="shared" si="15"/>
        <v>77.272727272727266</v>
      </c>
    </row>
    <row r="77" spans="1:8" ht="14.25" customHeight="1" x14ac:dyDescent="0.2">
      <c r="A77" s="5" t="s">
        <v>35</v>
      </c>
      <c r="B77" s="3">
        <v>3</v>
      </c>
      <c r="C77" s="4">
        <v>56</v>
      </c>
      <c r="D77" s="27">
        <f t="shared" si="13"/>
        <v>59</v>
      </c>
      <c r="E77" s="27">
        <f t="shared" si="14"/>
        <v>22</v>
      </c>
      <c r="F77" s="4">
        <v>4</v>
      </c>
      <c r="G77" s="3">
        <v>18</v>
      </c>
      <c r="H77" s="6">
        <f t="shared" si="15"/>
        <v>81.818181818181827</v>
      </c>
    </row>
    <row r="78" spans="1:8" ht="14.25" customHeight="1" x14ac:dyDescent="0.2">
      <c r="A78" s="5" t="s">
        <v>24</v>
      </c>
      <c r="B78" s="4">
        <v>27</v>
      </c>
      <c r="C78" s="4">
        <v>1106</v>
      </c>
      <c r="D78" s="27">
        <f t="shared" si="13"/>
        <v>1133</v>
      </c>
      <c r="E78" s="27">
        <f t="shared" si="14"/>
        <v>942</v>
      </c>
      <c r="F78" s="4">
        <v>885</v>
      </c>
      <c r="G78" s="4">
        <v>57</v>
      </c>
      <c r="H78" s="9">
        <f t="shared" si="15"/>
        <v>6.0509554140127388</v>
      </c>
    </row>
    <row r="79" spans="1:8" ht="14.25" customHeight="1" x14ac:dyDescent="0.2">
      <c r="A79" s="5" t="s">
        <v>25</v>
      </c>
      <c r="B79" s="3">
        <v>4</v>
      </c>
      <c r="C79" s="4">
        <v>114</v>
      </c>
      <c r="D79" s="27">
        <f t="shared" si="13"/>
        <v>118</v>
      </c>
      <c r="E79" s="27">
        <f t="shared" si="14"/>
        <v>113</v>
      </c>
      <c r="F79" s="4">
        <v>112</v>
      </c>
      <c r="G79" s="4">
        <v>1</v>
      </c>
      <c r="H79" s="9">
        <f t="shared" si="15"/>
        <v>0.88495575221238942</v>
      </c>
    </row>
    <row r="80" spans="1:8" ht="14.25" customHeight="1" x14ac:dyDescent="0.2">
      <c r="A80" s="7" t="s">
        <v>26</v>
      </c>
      <c r="B80" s="3">
        <v>8</v>
      </c>
      <c r="C80" s="4">
        <v>1773</v>
      </c>
      <c r="D80" s="27">
        <f t="shared" si="13"/>
        <v>1781</v>
      </c>
      <c r="E80" s="27">
        <f t="shared" si="14"/>
        <v>1562</v>
      </c>
      <c r="F80" s="4">
        <v>1561</v>
      </c>
      <c r="G80" s="3">
        <v>1</v>
      </c>
      <c r="H80" s="9">
        <f t="shared" si="15"/>
        <v>6.4020486555697823E-2</v>
      </c>
    </row>
    <row r="81" spans="1:8" ht="18.75" customHeight="1" x14ac:dyDescent="0.2">
      <c r="A81" s="34" t="s">
        <v>49</v>
      </c>
      <c r="B81" s="29">
        <f>SUM(B82:B110)</f>
        <v>283</v>
      </c>
      <c r="C81" s="27">
        <f>SUM(C82:C110)</f>
        <v>17778</v>
      </c>
      <c r="D81" s="27">
        <f t="shared" si="13"/>
        <v>18061</v>
      </c>
      <c r="E81" s="27">
        <f t="shared" si="14"/>
        <v>17604</v>
      </c>
      <c r="F81" s="29">
        <f>SUM(F82:F110)</f>
        <v>16944</v>
      </c>
      <c r="G81" s="29">
        <f>SUM(G82:G110)</f>
        <v>660</v>
      </c>
      <c r="H81" s="9">
        <f t="shared" si="15"/>
        <v>3.7491479209270624</v>
      </c>
    </row>
    <row r="82" spans="1:8" ht="14.25" customHeight="1" x14ac:dyDescent="0.2">
      <c r="A82" s="5" t="s">
        <v>27</v>
      </c>
      <c r="B82" s="3">
        <v>21</v>
      </c>
      <c r="C82" s="4">
        <v>2438</v>
      </c>
      <c r="D82" s="27">
        <f t="shared" si="13"/>
        <v>2459</v>
      </c>
      <c r="E82" s="27">
        <f t="shared" si="14"/>
        <v>2406</v>
      </c>
      <c r="F82" s="4">
        <v>2381</v>
      </c>
      <c r="G82" s="4">
        <v>25</v>
      </c>
      <c r="H82" s="9">
        <f t="shared" si="15"/>
        <v>1.0390689941812137</v>
      </c>
    </row>
    <row r="83" spans="1:8" ht="14.25" customHeight="1" x14ac:dyDescent="0.2">
      <c r="A83" s="5" t="s">
        <v>28</v>
      </c>
      <c r="B83" s="3">
        <v>1</v>
      </c>
      <c r="C83" s="4">
        <v>12</v>
      </c>
      <c r="D83" s="27">
        <f t="shared" si="13"/>
        <v>13</v>
      </c>
      <c r="E83" s="27">
        <f t="shared" si="14"/>
        <v>22</v>
      </c>
      <c r="F83" s="3" t="s">
        <v>9</v>
      </c>
      <c r="G83" s="4">
        <v>22</v>
      </c>
      <c r="H83" s="9">
        <f t="shared" si="15"/>
        <v>100</v>
      </c>
    </row>
    <row r="84" spans="1:8" ht="14.25" customHeight="1" x14ac:dyDescent="0.2">
      <c r="A84" s="5" t="s">
        <v>29</v>
      </c>
      <c r="B84" s="3">
        <v>5</v>
      </c>
      <c r="C84" s="4">
        <v>56</v>
      </c>
      <c r="D84" s="27">
        <f t="shared" si="13"/>
        <v>61</v>
      </c>
      <c r="E84" s="27">
        <f t="shared" si="14"/>
        <v>41</v>
      </c>
      <c r="F84" s="4">
        <v>2</v>
      </c>
      <c r="G84" s="4">
        <v>39</v>
      </c>
      <c r="H84" s="9">
        <f t="shared" si="15"/>
        <v>95.121951219512198</v>
      </c>
    </row>
    <row r="85" spans="1:8" ht="14.25" customHeight="1" x14ac:dyDescent="0.2">
      <c r="A85" s="5" t="s">
        <v>41</v>
      </c>
      <c r="B85" s="3">
        <v>3</v>
      </c>
      <c r="C85" s="4">
        <v>9</v>
      </c>
      <c r="D85" s="27">
        <f t="shared" si="13"/>
        <v>12</v>
      </c>
      <c r="E85" s="27">
        <f t="shared" si="14"/>
        <v>9</v>
      </c>
      <c r="F85" s="3" t="s">
        <v>9</v>
      </c>
      <c r="G85" s="4">
        <v>9</v>
      </c>
      <c r="H85" s="9">
        <f t="shared" si="15"/>
        <v>100</v>
      </c>
    </row>
    <row r="86" spans="1:8" ht="14.25" customHeight="1" x14ac:dyDescent="0.2">
      <c r="A86" s="5" t="s">
        <v>15</v>
      </c>
      <c r="B86" s="3">
        <v>5</v>
      </c>
      <c r="C86" s="4">
        <v>20</v>
      </c>
      <c r="D86" s="27">
        <f t="shared" si="13"/>
        <v>25</v>
      </c>
      <c r="E86" s="27">
        <f t="shared" si="14"/>
        <v>15</v>
      </c>
      <c r="F86" s="4">
        <v>1</v>
      </c>
      <c r="G86" s="4">
        <v>14</v>
      </c>
      <c r="H86" s="9">
        <f t="shared" si="15"/>
        <v>93.333333333333329</v>
      </c>
    </row>
    <row r="87" spans="1:8" ht="14.25" customHeight="1" x14ac:dyDescent="0.2">
      <c r="A87" s="5" t="s">
        <v>34</v>
      </c>
      <c r="B87" s="3">
        <v>3</v>
      </c>
      <c r="C87" s="4">
        <v>37</v>
      </c>
      <c r="D87" s="27">
        <f t="shared" si="13"/>
        <v>40</v>
      </c>
      <c r="E87" s="27">
        <f t="shared" si="14"/>
        <v>30</v>
      </c>
      <c r="F87" s="3">
        <v>5</v>
      </c>
      <c r="G87" s="4">
        <v>25</v>
      </c>
      <c r="H87" s="9">
        <f t="shared" si="15"/>
        <v>83.333333333333343</v>
      </c>
    </row>
    <row r="88" spans="1:8" ht="14.25" customHeight="1" x14ac:dyDescent="0.2">
      <c r="A88" s="5" t="s">
        <v>42</v>
      </c>
      <c r="B88" s="3">
        <v>5</v>
      </c>
      <c r="C88" s="4">
        <v>371</v>
      </c>
      <c r="D88" s="27">
        <f t="shared" si="13"/>
        <v>376</v>
      </c>
      <c r="E88" s="27">
        <f t="shared" si="14"/>
        <v>36</v>
      </c>
      <c r="F88" s="3">
        <v>33</v>
      </c>
      <c r="G88" s="4">
        <v>3</v>
      </c>
      <c r="H88" s="9">
        <f t="shared" si="15"/>
        <v>8.3333333333333321</v>
      </c>
    </row>
    <row r="89" spans="1:8" ht="14.25" customHeight="1" x14ac:dyDescent="0.2">
      <c r="A89" s="5" t="s">
        <v>23</v>
      </c>
      <c r="B89" s="3">
        <v>27</v>
      </c>
      <c r="C89" s="4">
        <v>1320</v>
      </c>
      <c r="D89" s="27">
        <f t="shared" si="13"/>
        <v>1347</v>
      </c>
      <c r="E89" s="27">
        <f t="shared" si="14"/>
        <v>1287</v>
      </c>
      <c r="F89" s="4">
        <v>1263</v>
      </c>
      <c r="G89" s="4">
        <v>24</v>
      </c>
      <c r="H89" s="9">
        <f t="shared" si="15"/>
        <v>1.8648018648018647</v>
      </c>
    </row>
    <row r="90" spans="1:8" ht="14.25" customHeight="1" x14ac:dyDescent="0.2">
      <c r="A90" s="5" t="s">
        <v>43</v>
      </c>
      <c r="B90" s="3">
        <v>6</v>
      </c>
      <c r="C90" s="4">
        <v>1871</v>
      </c>
      <c r="D90" s="27">
        <f t="shared" si="13"/>
        <v>1877</v>
      </c>
      <c r="E90" s="27">
        <f t="shared" si="14"/>
        <v>2044</v>
      </c>
      <c r="F90" s="3">
        <v>2035</v>
      </c>
      <c r="G90" s="4">
        <v>9</v>
      </c>
      <c r="H90" s="9">
        <f t="shared" si="15"/>
        <v>0.44031311154598823</v>
      </c>
    </row>
    <row r="91" spans="1:8" ht="14.25" customHeight="1" x14ac:dyDescent="0.2">
      <c r="A91" s="5" t="s">
        <v>16</v>
      </c>
      <c r="B91" s="3">
        <v>16</v>
      </c>
      <c r="C91" s="4">
        <v>397</v>
      </c>
      <c r="D91" s="27">
        <f t="shared" si="13"/>
        <v>413</v>
      </c>
      <c r="E91" s="27">
        <f t="shared" si="14"/>
        <v>421</v>
      </c>
      <c r="F91" s="4">
        <v>378</v>
      </c>
      <c r="G91" s="4">
        <v>43</v>
      </c>
      <c r="H91" s="9">
        <f t="shared" si="15"/>
        <v>10.213776722090261</v>
      </c>
    </row>
    <row r="92" spans="1:8" ht="14.25" customHeight="1" x14ac:dyDescent="0.2">
      <c r="A92" s="5" t="s">
        <v>17</v>
      </c>
      <c r="B92" s="3">
        <v>2</v>
      </c>
      <c r="C92" s="4">
        <v>100</v>
      </c>
      <c r="D92" s="27">
        <f t="shared" si="13"/>
        <v>102</v>
      </c>
      <c r="E92" s="27">
        <f t="shared" si="14"/>
        <v>106</v>
      </c>
      <c r="F92" s="3">
        <v>93</v>
      </c>
      <c r="G92" s="4">
        <v>13</v>
      </c>
      <c r="H92" s="9">
        <f t="shared" si="15"/>
        <v>12.264150943396226</v>
      </c>
    </row>
    <row r="93" spans="1:8" ht="14.25" customHeight="1" x14ac:dyDescent="0.2">
      <c r="A93" s="11" t="s">
        <v>18</v>
      </c>
      <c r="B93" s="3" t="s">
        <v>9</v>
      </c>
      <c r="C93" s="4">
        <v>10</v>
      </c>
      <c r="D93" s="27">
        <f t="shared" si="13"/>
        <v>10</v>
      </c>
      <c r="E93" s="27">
        <f t="shared" si="14"/>
        <v>36</v>
      </c>
      <c r="F93" s="3">
        <v>26</v>
      </c>
      <c r="G93" s="4">
        <v>10</v>
      </c>
      <c r="H93" s="9">
        <f t="shared" si="15"/>
        <v>27.777777777777779</v>
      </c>
    </row>
    <row r="94" spans="1:8" ht="14.25" customHeight="1" x14ac:dyDescent="0.2">
      <c r="A94" s="5" t="s">
        <v>19</v>
      </c>
      <c r="B94" s="3">
        <v>28</v>
      </c>
      <c r="C94" s="4">
        <v>606</v>
      </c>
      <c r="D94" s="27">
        <f t="shared" si="13"/>
        <v>634</v>
      </c>
      <c r="E94" s="27">
        <f t="shared" si="14"/>
        <v>621</v>
      </c>
      <c r="F94" s="4">
        <v>476</v>
      </c>
      <c r="G94" s="4">
        <v>145</v>
      </c>
      <c r="H94" s="9">
        <f t="shared" si="15"/>
        <v>23.349436392914654</v>
      </c>
    </row>
    <row r="95" spans="1:8" ht="14.25" customHeight="1" x14ac:dyDescent="0.2">
      <c r="A95" s="5" t="s">
        <v>30</v>
      </c>
      <c r="B95" s="3">
        <v>25</v>
      </c>
      <c r="C95" s="4">
        <v>678</v>
      </c>
      <c r="D95" s="27">
        <f t="shared" si="13"/>
        <v>703</v>
      </c>
      <c r="E95" s="27">
        <f t="shared" si="14"/>
        <v>678</v>
      </c>
      <c r="F95" s="3">
        <v>623</v>
      </c>
      <c r="G95" s="4">
        <v>55</v>
      </c>
      <c r="H95" s="9">
        <f t="shared" si="15"/>
        <v>8.112094395280236</v>
      </c>
    </row>
    <row r="96" spans="1:8" ht="14.25" customHeight="1" x14ac:dyDescent="0.2">
      <c r="A96" s="5" t="s">
        <v>31</v>
      </c>
      <c r="B96" s="3">
        <v>19</v>
      </c>
      <c r="C96" s="4">
        <v>325</v>
      </c>
      <c r="D96" s="27">
        <f t="shared" si="13"/>
        <v>344</v>
      </c>
      <c r="E96" s="27">
        <f t="shared" si="14"/>
        <v>382</v>
      </c>
      <c r="F96" s="3">
        <v>359</v>
      </c>
      <c r="G96" s="4">
        <v>23</v>
      </c>
      <c r="H96" s="9">
        <f t="shared" si="15"/>
        <v>6.0209424083769632</v>
      </c>
    </row>
    <row r="97" spans="1:8" ht="14.25" customHeight="1" x14ac:dyDescent="0.2">
      <c r="A97" s="5" t="s">
        <v>44</v>
      </c>
      <c r="B97" s="3">
        <v>15</v>
      </c>
      <c r="C97" s="4">
        <v>3478</v>
      </c>
      <c r="D97" s="27">
        <f t="shared" si="13"/>
        <v>3493</v>
      </c>
      <c r="E97" s="27">
        <f t="shared" si="14"/>
        <v>1566</v>
      </c>
      <c r="F97" s="4">
        <v>1566</v>
      </c>
      <c r="G97" s="3" t="s">
        <v>9</v>
      </c>
      <c r="H97" s="6" t="s">
        <v>10</v>
      </c>
    </row>
    <row r="98" spans="1:8" ht="14.25" customHeight="1" x14ac:dyDescent="0.2">
      <c r="A98" s="5" t="s">
        <v>32</v>
      </c>
      <c r="B98" s="3">
        <v>4</v>
      </c>
      <c r="C98" s="4">
        <v>61</v>
      </c>
      <c r="D98" s="27">
        <f t="shared" si="13"/>
        <v>65</v>
      </c>
      <c r="E98" s="27">
        <f t="shared" si="14"/>
        <v>73</v>
      </c>
      <c r="F98" s="3">
        <v>73</v>
      </c>
      <c r="G98" s="3" t="s">
        <v>9</v>
      </c>
      <c r="H98" s="6" t="s">
        <v>10</v>
      </c>
    </row>
    <row r="99" spans="1:8" ht="14.25" customHeight="1" x14ac:dyDescent="0.2">
      <c r="A99" s="5" t="s">
        <v>39</v>
      </c>
      <c r="B99" s="3">
        <v>5</v>
      </c>
      <c r="C99" s="4">
        <v>67</v>
      </c>
      <c r="D99" s="27">
        <f t="shared" si="13"/>
        <v>72</v>
      </c>
      <c r="E99" s="27">
        <f t="shared" si="14"/>
        <v>81</v>
      </c>
      <c r="F99" s="3">
        <v>71</v>
      </c>
      <c r="G99" s="3">
        <v>10</v>
      </c>
      <c r="H99" s="9">
        <f>SUM(G99/E99)*100</f>
        <v>12.345679012345679</v>
      </c>
    </row>
    <row r="100" spans="1:8" ht="14.25" customHeight="1" x14ac:dyDescent="0.2">
      <c r="A100" s="5" t="s">
        <v>45</v>
      </c>
      <c r="B100" s="3">
        <v>21</v>
      </c>
      <c r="C100" s="4">
        <v>1944</v>
      </c>
      <c r="D100" s="27">
        <f t="shared" si="13"/>
        <v>1965</v>
      </c>
      <c r="E100" s="27">
        <f t="shared" si="14"/>
        <v>3976</v>
      </c>
      <c r="F100" s="3">
        <v>3976</v>
      </c>
      <c r="G100" s="3" t="s">
        <v>9</v>
      </c>
      <c r="H100" s="6" t="s">
        <v>10</v>
      </c>
    </row>
    <row r="101" spans="1:8" ht="14.25" customHeight="1" x14ac:dyDescent="0.2">
      <c r="A101" s="5" t="s">
        <v>33</v>
      </c>
      <c r="B101" s="3">
        <v>4</v>
      </c>
      <c r="C101" s="4">
        <v>230</v>
      </c>
      <c r="D101" s="27">
        <f t="shared" si="13"/>
        <v>234</v>
      </c>
      <c r="E101" s="27">
        <f t="shared" si="14"/>
        <v>220</v>
      </c>
      <c r="F101" s="4">
        <v>220</v>
      </c>
      <c r="G101" s="3" t="s">
        <v>9</v>
      </c>
      <c r="H101" s="6" t="s">
        <v>10</v>
      </c>
    </row>
    <row r="102" spans="1:8" ht="14.25" customHeight="1" x14ac:dyDescent="0.2">
      <c r="A102" s="5" t="s">
        <v>37</v>
      </c>
      <c r="B102" s="3">
        <v>21</v>
      </c>
      <c r="C102" s="4">
        <v>515</v>
      </c>
      <c r="D102" s="27">
        <f t="shared" si="13"/>
        <v>536</v>
      </c>
      <c r="E102" s="27">
        <f t="shared" si="14"/>
        <v>522</v>
      </c>
      <c r="F102" s="4">
        <v>477</v>
      </c>
      <c r="G102" s="3">
        <v>45</v>
      </c>
      <c r="H102" s="9">
        <f t="shared" ref="H102:H108" si="16">SUM(G102/E102)*100</f>
        <v>8.6206896551724146</v>
      </c>
    </row>
    <row r="103" spans="1:8" ht="14.25" customHeight="1" x14ac:dyDescent="0.2">
      <c r="A103" s="5" t="s">
        <v>38</v>
      </c>
      <c r="B103" s="3">
        <v>6</v>
      </c>
      <c r="C103" s="4">
        <v>405</v>
      </c>
      <c r="D103" s="27">
        <f t="shared" si="13"/>
        <v>411</v>
      </c>
      <c r="E103" s="27">
        <f t="shared" si="14"/>
        <v>433</v>
      </c>
      <c r="F103" s="4">
        <v>423</v>
      </c>
      <c r="G103" s="3">
        <v>10</v>
      </c>
      <c r="H103" s="9">
        <f t="shared" si="16"/>
        <v>2.3094688221709005</v>
      </c>
    </row>
    <row r="104" spans="1:8" ht="14.25" customHeight="1" x14ac:dyDescent="0.2">
      <c r="A104" s="5" t="s">
        <v>40</v>
      </c>
      <c r="B104" s="3">
        <v>20</v>
      </c>
      <c r="C104" s="4">
        <v>712</v>
      </c>
      <c r="D104" s="27">
        <f t="shared" si="13"/>
        <v>732</v>
      </c>
      <c r="E104" s="27">
        <f t="shared" si="14"/>
        <v>688</v>
      </c>
      <c r="F104" s="4">
        <v>649</v>
      </c>
      <c r="G104" s="4">
        <v>39</v>
      </c>
      <c r="H104" s="9">
        <f t="shared" si="16"/>
        <v>5.6686046511627906</v>
      </c>
    </row>
    <row r="105" spans="1:8" ht="14.25" customHeight="1" x14ac:dyDescent="0.2">
      <c r="A105" s="5" t="s">
        <v>20</v>
      </c>
      <c r="B105" s="3">
        <v>1</v>
      </c>
      <c r="C105" s="4">
        <v>76</v>
      </c>
      <c r="D105" s="27">
        <f t="shared" si="13"/>
        <v>77</v>
      </c>
      <c r="E105" s="27">
        <f t="shared" si="14"/>
        <v>55</v>
      </c>
      <c r="F105" s="4">
        <v>40</v>
      </c>
      <c r="G105" s="4">
        <v>15</v>
      </c>
      <c r="H105" s="23">
        <f t="shared" si="16"/>
        <v>27.27272727272727</v>
      </c>
    </row>
    <row r="106" spans="1:8" ht="14.25" customHeight="1" x14ac:dyDescent="0.2">
      <c r="A106" s="5" t="s">
        <v>21</v>
      </c>
      <c r="B106" s="3">
        <v>3</v>
      </c>
      <c r="C106" s="4">
        <v>30</v>
      </c>
      <c r="D106" s="27">
        <f t="shared" si="13"/>
        <v>33</v>
      </c>
      <c r="E106" s="27">
        <f t="shared" si="14"/>
        <v>45</v>
      </c>
      <c r="F106" s="4">
        <v>33</v>
      </c>
      <c r="G106" s="3">
        <v>12</v>
      </c>
      <c r="H106" s="23">
        <f t="shared" si="16"/>
        <v>26.666666666666668</v>
      </c>
    </row>
    <row r="107" spans="1:8" ht="14.25" customHeight="1" x14ac:dyDescent="0.2">
      <c r="A107" s="5" t="s">
        <v>22</v>
      </c>
      <c r="B107" s="4">
        <v>4</v>
      </c>
      <c r="C107" s="4">
        <v>84</v>
      </c>
      <c r="D107" s="27">
        <f t="shared" si="13"/>
        <v>88</v>
      </c>
      <c r="E107" s="27">
        <f t="shared" si="14"/>
        <v>63</v>
      </c>
      <c r="F107" s="4">
        <v>11</v>
      </c>
      <c r="G107" s="3">
        <v>52</v>
      </c>
      <c r="H107" s="23">
        <f t="shared" si="16"/>
        <v>82.539682539682531</v>
      </c>
    </row>
    <row r="108" spans="1:8" ht="14.25" customHeight="1" x14ac:dyDescent="0.2">
      <c r="A108" s="5" t="s">
        <v>35</v>
      </c>
      <c r="B108" s="16">
        <v>1</v>
      </c>
      <c r="C108" s="16">
        <v>45</v>
      </c>
      <c r="D108" s="27">
        <f t="shared" si="13"/>
        <v>46</v>
      </c>
      <c r="E108" s="27">
        <f t="shared" si="14"/>
        <v>18</v>
      </c>
      <c r="F108" s="3" t="s">
        <v>9</v>
      </c>
      <c r="G108" s="16">
        <v>18</v>
      </c>
      <c r="H108" s="23">
        <f t="shared" si="16"/>
        <v>100</v>
      </c>
    </row>
    <row r="109" spans="1:8" ht="14.25" customHeight="1" x14ac:dyDescent="0.2">
      <c r="A109" s="5" t="s">
        <v>25</v>
      </c>
      <c r="B109" s="17">
        <v>4</v>
      </c>
      <c r="C109" s="17">
        <v>136</v>
      </c>
      <c r="D109" s="27">
        <f t="shared" si="13"/>
        <v>140</v>
      </c>
      <c r="E109" s="27">
        <f t="shared" si="14"/>
        <v>132</v>
      </c>
      <c r="F109" s="17">
        <v>132</v>
      </c>
      <c r="G109" s="3" t="s">
        <v>9</v>
      </c>
      <c r="H109" s="6" t="s">
        <v>10</v>
      </c>
    </row>
    <row r="110" spans="1:8" ht="14.25" customHeight="1" x14ac:dyDescent="0.2">
      <c r="A110" s="5" t="s">
        <v>26</v>
      </c>
      <c r="B110" s="17">
        <v>8</v>
      </c>
      <c r="C110" s="17">
        <v>1745</v>
      </c>
      <c r="D110" s="27">
        <f t="shared" si="13"/>
        <v>1753</v>
      </c>
      <c r="E110" s="27">
        <f t="shared" si="14"/>
        <v>1598</v>
      </c>
      <c r="F110" s="17">
        <v>1598</v>
      </c>
      <c r="G110" s="3" t="s">
        <v>9</v>
      </c>
      <c r="H110" s="6" t="s">
        <v>10</v>
      </c>
    </row>
    <row r="111" spans="1:8" ht="16.5" customHeight="1" x14ac:dyDescent="0.2">
      <c r="A111" s="12"/>
      <c r="B111" s="18"/>
      <c r="C111" s="18"/>
      <c r="D111" s="21"/>
      <c r="E111" s="21"/>
      <c r="F111" s="18"/>
      <c r="G111" s="20"/>
      <c r="H111" s="19"/>
    </row>
    <row r="112" spans="1:8" ht="10.5" customHeight="1" x14ac:dyDescent="0.2">
      <c r="D112" s="30"/>
      <c r="E112" s="30"/>
      <c r="G112" s="30"/>
      <c r="H112" s="31"/>
    </row>
    <row r="113" spans="1:1" x14ac:dyDescent="0.2">
      <c r="A113" s="10" t="s">
        <v>51</v>
      </c>
    </row>
    <row r="114" spans="1:1" x14ac:dyDescent="0.2">
      <c r="A114" s="15" t="s">
        <v>53</v>
      </c>
    </row>
    <row r="115" spans="1:1" x14ac:dyDescent="0.2">
      <c r="A115" s="22" t="s">
        <v>48</v>
      </c>
    </row>
  </sheetData>
  <mergeCells count="28">
    <mergeCell ref="A1:H1"/>
    <mergeCell ref="A2:H2"/>
    <mergeCell ref="A3:H3"/>
    <mergeCell ref="A4:A10"/>
    <mergeCell ref="B4:H4"/>
    <mergeCell ref="B5:B10"/>
    <mergeCell ref="C5:C10"/>
    <mergeCell ref="D5:D10"/>
    <mergeCell ref="E5:H5"/>
    <mergeCell ref="E6:E10"/>
    <mergeCell ref="F6:F10"/>
    <mergeCell ref="G6:H6"/>
    <mergeCell ref="G7:G10"/>
    <mergeCell ref="H7:H10"/>
    <mergeCell ref="A60:H60"/>
    <mergeCell ref="A61:H61"/>
    <mergeCell ref="A62:H62"/>
    <mergeCell ref="A63:A69"/>
    <mergeCell ref="B63:H63"/>
    <mergeCell ref="B64:B69"/>
    <mergeCell ref="C64:C69"/>
    <mergeCell ref="D64:D69"/>
    <mergeCell ref="E64:H64"/>
    <mergeCell ref="E65:E69"/>
    <mergeCell ref="F65:F69"/>
    <mergeCell ref="G65:H65"/>
    <mergeCell ref="G66:G69"/>
    <mergeCell ref="H66:H69"/>
  </mergeCells>
  <printOptions horizontalCentered="1"/>
  <pageMargins left="0.74803149606299213" right="0.74803149606299213" top="0.98425196850393704" bottom="0.98425196850393704" header="0" footer="0"/>
  <pageSetup scale="80" orientation="portrait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50.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GONZALEZ</dc:creator>
  <cp:lastModifiedBy>ILZI GUERRA</cp:lastModifiedBy>
  <cp:lastPrinted>2020-12-04T17:56:16Z</cp:lastPrinted>
  <dcterms:created xsi:type="dcterms:W3CDTF">2016-03-03T19:02:26Z</dcterms:created>
  <dcterms:modified xsi:type="dcterms:W3CDTF">2020-12-04T17:56:30Z</dcterms:modified>
</cp:coreProperties>
</file>