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DEPT_ESTADISTICA\SOCIALES\Boletines 2019\ACCIDENTES DE TRANSITO\"/>
    </mc:Choice>
  </mc:AlternateContent>
  <bookViews>
    <workbookView xWindow="0" yWindow="0" windowWidth="21600" windowHeight="10425"/>
  </bookViews>
  <sheets>
    <sheet name="15-2019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8" i="1" l="1"/>
  <c r="E18" i="1"/>
  <c r="D30" i="1"/>
  <c r="E30" i="1"/>
  <c r="B27" i="1" l="1"/>
  <c r="C27" i="1" s="1"/>
  <c r="B26" i="1"/>
  <c r="C26" i="1" s="1"/>
  <c r="E24" i="1"/>
  <c r="D24" i="1"/>
  <c r="B25" i="1"/>
  <c r="C25" i="1" s="1"/>
  <c r="B28" i="1"/>
  <c r="F28" i="1" s="1"/>
  <c r="B29" i="1"/>
  <c r="C29" i="1" s="1"/>
  <c r="F29" i="1" l="1"/>
  <c r="D11" i="1"/>
  <c r="E11" i="1"/>
  <c r="F25" i="1"/>
  <c r="C28" i="1"/>
  <c r="B24" i="1"/>
  <c r="F24" i="1" s="1"/>
  <c r="B21" i="1"/>
  <c r="C24" i="1" l="1"/>
  <c r="B32" i="1" l="1"/>
  <c r="C32" i="1" s="1"/>
  <c r="B33" i="1"/>
  <c r="C33" i="1" s="1"/>
  <c r="B34" i="1"/>
  <c r="F34" i="1" s="1"/>
  <c r="B35" i="1"/>
  <c r="F35" i="1" s="1"/>
  <c r="B36" i="1"/>
  <c r="C36" i="1" s="1"/>
  <c r="B31" i="1"/>
  <c r="B23" i="1"/>
  <c r="C23" i="1" s="1"/>
  <c r="B22" i="1"/>
  <c r="C22" i="1" s="1"/>
  <c r="B20" i="1"/>
  <c r="F20" i="1" s="1"/>
  <c r="B19" i="1"/>
  <c r="B13" i="1"/>
  <c r="B14" i="1"/>
  <c r="B15" i="1"/>
  <c r="B16" i="1"/>
  <c r="B17" i="1"/>
  <c r="B12" i="1"/>
  <c r="C12" i="1" s="1"/>
  <c r="B18" i="1" l="1"/>
  <c r="B30" i="1"/>
  <c r="F31" i="1"/>
  <c r="C19" i="1"/>
  <c r="C35" i="1"/>
  <c r="F32" i="1"/>
  <c r="F36" i="1"/>
  <c r="C34" i="1"/>
  <c r="F22" i="1"/>
  <c r="F33" i="1"/>
  <c r="C31" i="1"/>
  <c r="F23" i="1"/>
  <c r="F19" i="1"/>
  <c r="C21" i="1"/>
  <c r="C20" i="1"/>
  <c r="F18" i="1" l="1"/>
  <c r="C18" i="1"/>
  <c r="F30" i="1"/>
  <c r="C30" i="1"/>
  <c r="F12" i="1"/>
  <c r="F15" i="1" l="1"/>
  <c r="C15" i="1"/>
  <c r="F16" i="1"/>
  <c r="C16" i="1"/>
  <c r="F13" i="1"/>
  <c r="C13" i="1"/>
  <c r="F17" i="1"/>
  <c r="C17" i="1"/>
  <c r="F14" i="1"/>
  <c r="C14" i="1"/>
  <c r="B11" i="1"/>
  <c r="F11" i="1" s="1"/>
  <c r="C11" i="1" l="1"/>
</calcChain>
</file>

<file path=xl/connections.xml><?xml version="1.0" encoding="utf-8"?>
<connections xmlns="http://schemas.openxmlformats.org/spreadsheetml/2006/main">
  <connection id="1" odcFile="C:\Users\libatista\Documents\Mis archivos de origen de datos\PAIRCA-PAN01_SQL2008 SOCIALES18 VVICTIMAS.odc" keepAlive="1" name="PAIRCA-PAN01_SQL2008 SOCIALES18 VVICTIMAS" type="5" refreshedVersion="5">
    <dbPr connection="Provider=SQLOLEDB.1;Integrated Security=SSPI;Persist Security Info=True;Initial Catalog=SOCIALES18;Data Source=PAIRCA-PAN01\SQL2008;Use Procedure for Prepare=1;Auto Translate=True;Packet Size=4096;Workstation ID=INEC_SOCIALES03;Use Encryption for Data=False;Tag with column collation when possible=False" command="&quot;SOCIALES18&quot;.&quot;dbo&quot;.&quot;VVICTIMAS&quot;" commandType="3"/>
  </connection>
  <connection id="2" odcFile="C:\Users\libatista\Documents\Mis archivos de origen de datos\PAIRCA-PAN01_SQL2008 SOCIALES19 VVICTIMAS.odc" keepAlive="1" name="PAIRCA-PAN01_SQL2008 SOCIALES19 VVICTIMAS" type="5" refreshedVersion="5">
    <dbPr connection="Provider=SQLOLEDB.1;Integrated Security=SSPI;Persist Security Info=True;Initial Catalog=SOCIALES19;Data Source=PAIRCA-PAN01\SQL2008;Use Procedure for Prepare=1;Auto Translate=True;Packet Size=4096;Workstation ID=INEC_SOCIALES03;Use Encryption for Data=False;Tag with column collation when possible=False" command="&quot;SOCIALES19&quot;.&quot;dbo&quot;.&quot;VVICTIMAS&quot;" commandType="3"/>
  </connection>
  <connection id="3" odcFile="C:\Users\libatista\Documents\Mis archivos de origen de datos\SV_SIEGPA SOCIALES17 VVICTIMAS.odc" keepAlive="1" name="SV_SIEGPA SOCIALES17 VVICTIMAS" type="5" refreshedVersion="5">
    <dbPr connection="Provider=SQLOLEDB.1;Integrated Security=SSPI;Persist Security Info=True;Initial Catalog=SOCIALES17;Data Source=SV_SIEGPA;Use Procedure for Prepare=1;Auto Translate=True;Packet Size=4096;Workstation ID=DEC_SOCIALES04;Use Encryption for Data=False;Tag with column collation when possible=False" command="&quot;SOCIALES17&quot;.&quot;dbo&quot;.&quot;VVICTIMAS&quot;" commandType="3"/>
  </connection>
</connections>
</file>

<file path=xl/sharedStrings.xml><?xml version="1.0" encoding="utf-8"?>
<sst xmlns="http://schemas.openxmlformats.org/spreadsheetml/2006/main" count="45" uniqueCount="22">
  <si>
    <t>Total</t>
  </si>
  <si>
    <t xml:space="preserve">Heridos </t>
  </si>
  <si>
    <t>Muertos</t>
  </si>
  <si>
    <t>Número</t>
  </si>
  <si>
    <t xml:space="preserve"> </t>
  </si>
  <si>
    <t xml:space="preserve">  -    Cantidad nula o cero.</t>
  </si>
  <si>
    <t>-</t>
  </si>
  <si>
    <t>Por cada 100 víctimas</t>
  </si>
  <si>
    <t>Clase de víctimas</t>
  </si>
  <si>
    <t>Distrito de Panamá</t>
  </si>
  <si>
    <t>Distrito de San Miguelito</t>
  </si>
  <si>
    <t>Resto de la República</t>
  </si>
  <si>
    <t xml:space="preserve">                         TOTAL</t>
  </si>
  <si>
    <t xml:space="preserve">    Conductor - Automóvil</t>
  </si>
  <si>
    <t xml:space="preserve">    Conductor - Motociclista</t>
  </si>
  <si>
    <t xml:space="preserve">    Conductor - Ciclista</t>
  </si>
  <si>
    <t xml:space="preserve">    Pasajero</t>
  </si>
  <si>
    <t xml:space="preserve">    Peatón</t>
  </si>
  <si>
    <t xml:space="preserve">    Jinete</t>
  </si>
  <si>
    <t>Cuadro 15.  VÍCTIMAS EN ACCIDENTES DE TRÁNSITO EN LA REPÚBLICA, DISTRITOS DE PANAMÁ,</t>
  </si>
  <si>
    <t xml:space="preserve">  SAN MIGUELITO Y  RESTO DE LA REPÚBLICA, SEGÚN  CLASE DE VÍCTIMAS: AÑO 2019</t>
  </si>
  <si>
    <t xml:space="preserve">Víctimas en accidentes de tránsito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</si>
</sst>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4" x14ac:knownFonts="1"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rgb="FFFFEDB3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40">
    <xf numFmtId="0" fontId="0" fillId="0" borderId="0" xfId="0"/>
    <xf numFmtId="0" fontId="1" fillId="0" borderId="1" xfId="0" applyFont="1" applyFill="1" applyBorder="1" applyAlignment="1" applyProtection="1">
      <alignment horizontal="center"/>
      <protection locked="0"/>
    </xf>
    <xf numFmtId="3" fontId="2" fillId="0" borderId="11" xfId="0" applyNumberFormat="1" applyFont="1" applyFill="1" applyBorder="1" applyAlignment="1">
      <alignment horizontal="right"/>
    </xf>
    <xf numFmtId="3" fontId="1" fillId="0" borderId="11" xfId="0" applyNumberFormat="1" applyFont="1" applyFill="1" applyBorder="1" applyAlignment="1">
      <alignment horizontal="right"/>
    </xf>
    <xf numFmtId="0" fontId="0" fillId="0" borderId="0" xfId="0" applyFont="1"/>
    <xf numFmtId="0" fontId="2" fillId="0" borderId="10" xfId="0" applyFont="1" applyFill="1" applyBorder="1" applyAlignment="1">
      <alignment horizontal="left"/>
    </xf>
    <xf numFmtId="164" fontId="2" fillId="0" borderId="11" xfId="0" applyNumberFormat="1" applyFont="1" applyFill="1" applyBorder="1" applyAlignment="1">
      <alignment horizontal="right"/>
    </xf>
    <xf numFmtId="165" fontId="2" fillId="0" borderId="6" xfId="0" applyNumberFormat="1" applyFont="1" applyFill="1" applyBorder="1" applyAlignment="1">
      <alignment horizontal="right"/>
    </xf>
    <xf numFmtId="164" fontId="1" fillId="0" borderId="11" xfId="0" applyNumberFormat="1" applyFont="1" applyFill="1" applyBorder="1" applyAlignment="1">
      <alignment horizontal="right"/>
    </xf>
    <xf numFmtId="165" fontId="1" fillId="0" borderId="6" xfId="0" applyNumberFormat="1" applyFont="1" applyFill="1" applyBorder="1" applyAlignment="1">
      <alignment horizontal="right"/>
    </xf>
    <xf numFmtId="0" fontId="1" fillId="0" borderId="10" xfId="0" applyFont="1" applyFill="1" applyBorder="1"/>
    <xf numFmtId="0" fontId="1" fillId="0" borderId="9" xfId="0" applyFont="1" applyFill="1" applyBorder="1"/>
    <xf numFmtId="3" fontId="1" fillId="0" borderId="12" xfId="0" applyNumberFormat="1" applyFont="1" applyFill="1" applyBorder="1" applyAlignment="1">
      <alignment horizontal="right"/>
    </xf>
    <xf numFmtId="0" fontId="1" fillId="0" borderId="12" xfId="0" applyFont="1" applyFill="1" applyBorder="1" applyAlignment="1">
      <alignment horizontal="right"/>
    </xf>
    <xf numFmtId="3" fontId="1" fillId="0" borderId="9" xfId="0" applyNumberFormat="1" applyFont="1" applyFill="1" applyBorder="1" applyAlignment="1">
      <alignment horizontal="right"/>
    </xf>
    <xf numFmtId="0" fontId="1" fillId="0" borderId="5" xfId="0" applyFont="1" applyFill="1" applyBorder="1" applyAlignment="1">
      <alignment horizontal="right"/>
    </xf>
    <xf numFmtId="0" fontId="1" fillId="0" borderId="0" xfId="1" applyFont="1"/>
    <xf numFmtId="0" fontId="1" fillId="0" borderId="0" xfId="0" applyFont="1" applyFill="1"/>
    <xf numFmtId="3" fontId="2" fillId="0" borderId="10" xfId="0" applyNumberFormat="1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3" fontId="2" fillId="0" borderId="0" xfId="0" applyNumberFormat="1" applyFont="1" applyFill="1" applyAlignment="1" applyProtection="1">
      <alignment horizontal="center"/>
      <protection locked="0"/>
    </xf>
    <xf numFmtId="3" fontId="2" fillId="0" borderId="0" xfId="0" applyNumberFormat="1" applyFont="1" applyFill="1" applyAlignment="1">
      <alignment horizontal="center"/>
    </xf>
    <xf numFmtId="3" fontId="2" fillId="2" borderId="2" xfId="0" applyNumberFormat="1" applyFont="1" applyFill="1" applyBorder="1" applyAlignment="1">
      <alignment horizontal="center" vertical="center"/>
    </xf>
    <xf numFmtId="3" fontId="2" fillId="2" borderId="3" xfId="0" applyNumberFormat="1" applyFont="1" applyFill="1" applyBorder="1" applyAlignment="1">
      <alignment horizontal="center" vertical="center"/>
    </xf>
    <xf numFmtId="3" fontId="2" fillId="2" borderId="4" xfId="0" applyNumberFormat="1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3" fontId="2" fillId="2" borderId="3" xfId="0" applyNumberFormat="1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/>
    </xf>
    <xf numFmtId="3" fontId="2" fillId="2" borderId="7" xfId="0" applyNumberFormat="1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3" fontId="2" fillId="2" borderId="8" xfId="0" applyNumberFormat="1" applyFont="1" applyFill="1" applyBorder="1" applyAlignment="1">
      <alignment horizontal="center" vertical="center"/>
    </xf>
    <xf numFmtId="3" fontId="2" fillId="2" borderId="5" xfId="0" applyNumberFormat="1" applyFont="1" applyFill="1" applyBorder="1" applyAlignment="1">
      <alignment horizontal="center" vertical="center"/>
    </xf>
    <xf numFmtId="3" fontId="2" fillId="2" borderId="9" xfId="0" applyNumberFormat="1" applyFont="1" applyFill="1" applyBorder="1" applyAlignment="1">
      <alignment horizontal="center" vertical="center"/>
    </xf>
  </cellXfs>
  <cellStyles count="2">
    <cellStyle name="Normal" xfId="0" builtinId="0"/>
    <cellStyle name="Normal_97-0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8"/>
  <sheetViews>
    <sheetView tabSelected="1" workbookViewId="0">
      <selection sqref="A1:F1"/>
    </sheetView>
  </sheetViews>
  <sheetFormatPr baseColWidth="10" defaultRowHeight="19.5" customHeight="1" x14ac:dyDescent="0.2"/>
  <cols>
    <col min="1" max="1" width="29.85546875" style="4" customWidth="1"/>
    <col min="2" max="2" width="13" style="4" customWidth="1"/>
    <col min="3" max="3" width="13.42578125" style="4" customWidth="1"/>
    <col min="4" max="6" width="13" style="4" customWidth="1"/>
    <col min="7" max="16384" width="11.42578125" style="4"/>
  </cols>
  <sheetData>
    <row r="1" spans="1:6" ht="19.5" customHeight="1" x14ac:dyDescent="0.2">
      <c r="A1" s="22" t="s">
        <v>19</v>
      </c>
      <c r="B1" s="22"/>
      <c r="C1" s="22"/>
      <c r="D1" s="22"/>
      <c r="E1" s="22"/>
      <c r="F1" s="22"/>
    </row>
    <row r="2" spans="1:6" ht="19.5" customHeight="1" x14ac:dyDescent="0.2">
      <c r="A2" s="23" t="s">
        <v>20</v>
      </c>
      <c r="B2" s="23"/>
      <c r="C2" s="23"/>
      <c r="D2" s="23"/>
      <c r="E2" s="23"/>
      <c r="F2" s="23"/>
    </row>
    <row r="3" spans="1:6" ht="9.75" customHeight="1" x14ac:dyDescent="0.2">
      <c r="A3" s="1"/>
      <c r="B3" s="1"/>
      <c r="C3" s="1"/>
      <c r="D3" s="1"/>
      <c r="E3" s="1"/>
      <c r="F3" s="1"/>
    </row>
    <row r="4" spans="1:6" ht="12" customHeight="1" x14ac:dyDescent="0.2">
      <c r="A4" s="24" t="s">
        <v>8</v>
      </c>
      <c r="B4" s="25" t="s">
        <v>21</v>
      </c>
      <c r="C4" s="26"/>
      <c r="D4" s="26"/>
      <c r="E4" s="26"/>
      <c r="F4" s="26"/>
    </row>
    <row r="5" spans="1:6" ht="12" customHeight="1" x14ac:dyDescent="0.2">
      <c r="A5" s="24"/>
      <c r="B5" s="27"/>
      <c r="C5" s="28"/>
      <c r="D5" s="28"/>
      <c r="E5" s="28"/>
      <c r="F5" s="28"/>
    </row>
    <row r="6" spans="1:6" ht="12" customHeight="1" x14ac:dyDescent="0.2">
      <c r="A6" s="24"/>
      <c r="B6" s="29" t="s">
        <v>0</v>
      </c>
      <c r="C6" s="25" t="s">
        <v>1</v>
      </c>
      <c r="D6" s="37"/>
      <c r="E6" s="31" t="s">
        <v>2</v>
      </c>
      <c r="F6" s="31"/>
    </row>
    <row r="7" spans="1:6" ht="12" customHeight="1" x14ac:dyDescent="0.2">
      <c r="A7" s="24"/>
      <c r="B7" s="30"/>
      <c r="C7" s="38"/>
      <c r="D7" s="39"/>
      <c r="E7" s="28"/>
      <c r="F7" s="28"/>
    </row>
    <row r="8" spans="1:6" ht="18.75" customHeight="1" x14ac:dyDescent="0.2">
      <c r="A8" s="24"/>
      <c r="B8" s="30"/>
      <c r="C8" s="32" t="s">
        <v>7</v>
      </c>
      <c r="D8" s="34" t="s">
        <v>3</v>
      </c>
      <c r="E8" s="34" t="s">
        <v>3</v>
      </c>
      <c r="F8" s="36" t="s">
        <v>7</v>
      </c>
    </row>
    <row r="9" spans="1:6" ht="18" customHeight="1" x14ac:dyDescent="0.2">
      <c r="A9" s="24"/>
      <c r="B9" s="27"/>
      <c r="C9" s="33"/>
      <c r="D9" s="35"/>
      <c r="E9" s="35"/>
      <c r="F9" s="28"/>
    </row>
    <row r="10" spans="1:6" ht="15" customHeight="1" x14ac:dyDescent="0.2">
      <c r="A10" s="18"/>
      <c r="B10" s="19"/>
      <c r="C10" s="20"/>
      <c r="D10" s="20"/>
      <c r="E10" s="20"/>
      <c r="F10" s="21"/>
    </row>
    <row r="11" spans="1:6" ht="20.100000000000001" customHeight="1" x14ac:dyDescent="0.2">
      <c r="A11" s="5" t="s">
        <v>12</v>
      </c>
      <c r="B11" s="2">
        <f>SUM(B12:B17)</f>
        <v>14320</v>
      </c>
      <c r="C11" s="6">
        <f>D11/B11*100</f>
        <v>97.849162011173192</v>
      </c>
      <c r="D11" s="2">
        <f>SUM(D12:D17)</f>
        <v>14012</v>
      </c>
      <c r="E11" s="2">
        <f>SUM(E12:E17)</f>
        <v>308</v>
      </c>
      <c r="F11" s="7">
        <f>E11/B11*100</f>
        <v>2.1508379888268156</v>
      </c>
    </row>
    <row r="12" spans="1:6" ht="18" customHeight="1" x14ac:dyDescent="0.2">
      <c r="A12" s="10" t="s">
        <v>13</v>
      </c>
      <c r="B12" s="2">
        <f>SUM(D12+E12)</f>
        <v>5105</v>
      </c>
      <c r="C12" s="8">
        <f t="shared" ref="C12:C17" si="0">D12/B12*100</f>
        <v>98.687561214495588</v>
      </c>
      <c r="D12" s="2">
        <v>5038</v>
      </c>
      <c r="E12" s="2">
        <v>67</v>
      </c>
      <c r="F12" s="9">
        <f t="shared" ref="F12:F17" si="1">E12/B12*100</f>
        <v>1.3124387855044075</v>
      </c>
    </row>
    <row r="13" spans="1:6" ht="18" customHeight="1" x14ac:dyDescent="0.2">
      <c r="A13" s="10" t="s">
        <v>14</v>
      </c>
      <c r="B13" s="2">
        <f t="shared" ref="B13:B17" si="2">SUM(D13+E13)</f>
        <v>1375</v>
      </c>
      <c r="C13" s="8">
        <f t="shared" si="0"/>
        <v>98.981818181818184</v>
      </c>
      <c r="D13" s="2">
        <v>1361</v>
      </c>
      <c r="E13" s="2">
        <v>14</v>
      </c>
      <c r="F13" s="9">
        <f t="shared" si="1"/>
        <v>1.0181818181818183</v>
      </c>
    </row>
    <row r="14" spans="1:6" ht="18" customHeight="1" x14ac:dyDescent="0.2">
      <c r="A14" s="10" t="s">
        <v>15</v>
      </c>
      <c r="B14" s="2">
        <f t="shared" si="2"/>
        <v>305</v>
      </c>
      <c r="C14" s="8">
        <f t="shared" si="0"/>
        <v>93.770491803278688</v>
      </c>
      <c r="D14" s="2">
        <v>286</v>
      </c>
      <c r="E14" s="2">
        <v>19</v>
      </c>
      <c r="F14" s="9">
        <f t="shared" si="1"/>
        <v>6.2295081967213122</v>
      </c>
    </row>
    <row r="15" spans="1:6" ht="18" customHeight="1" x14ac:dyDescent="0.2">
      <c r="A15" s="10" t="s">
        <v>16</v>
      </c>
      <c r="B15" s="2">
        <f t="shared" si="2"/>
        <v>6126</v>
      </c>
      <c r="C15" s="8">
        <f t="shared" si="0"/>
        <v>98.889977146588308</v>
      </c>
      <c r="D15" s="2">
        <v>6058</v>
      </c>
      <c r="E15" s="2">
        <v>68</v>
      </c>
      <c r="F15" s="9">
        <f t="shared" si="1"/>
        <v>1.1100228534116878</v>
      </c>
    </row>
    <row r="16" spans="1:6" ht="18" customHeight="1" x14ac:dyDescent="0.2">
      <c r="A16" s="10" t="s">
        <v>17</v>
      </c>
      <c r="B16" s="2">
        <f t="shared" si="2"/>
        <v>1399</v>
      </c>
      <c r="C16" s="8">
        <f t="shared" si="0"/>
        <v>90.207290922087196</v>
      </c>
      <c r="D16" s="2">
        <v>1262</v>
      </c>
      <c r="E16" s="2">
        <v>137</v>
      </c>
      <c r="F16" s="9">
        <f t="shared" si="1"/>
        <v>9.7927090779127948</v>
      </c>
    </row>
    <row r="17" spans="1:6" ht="18" customHeight="1" x14ac:dyDescent="0.2">
      <c r="A17" s="10" t="s">
        <v>18</v>
      </c>
      <c r="B17" s="2">
        <f t="shared" si="2"/>
        <v>10</v>
      </c>
      <c r="C17" s="8">
        <f t="shared" si="0"/>
        <v>70</v>
      </c>
      <c r="D17" s="2">
        <v>7</v>
      </c>
      <c r="E17" s="2">
        <v>3</v>
      </c>
      <c r="F17" s="9">
        <f t="shared" si="1"/>
        <v>30</v>
      </c>
    </row>
    <row r="18" spans="1:6" ht="20.100000000000001" customHeight="1" x14ac:dyDescent="0.2">
      <c r="A18" s="10" t="s">
        <v>9</v>
      </c>
      <c r="B18" s="2">
        <f>SUM(B19:B23)</f>
        <v>4882</v>
      </c>
      <c r="C18" s="6">
        <f t="shared" ref="C18:C23" si="3">D18/B18*100</f>
        <v>98.689061859893485</v>
      </c>
      <c r="D18" s="2">
        <f>SUM(D19:D23)</f>
        <v>4818</v>
      </c>
      <c r="E18" s="2">
        <f>SUM(E19:E23)</f>
        <v>64</v>
      </c>
      <c r="F18" s="7">
        <f t="shared" ref="F18:F23" si="4">E18/B18*100</f>
        <v>1.3109381401065137</v>
      </c>
    </row>
    <row r="19" spans="1:6" ht="18" customHeight="1" x14ac:dyDescent="0.2">
      <c r="A19" s="10" t="s">
        <v>13</v>
      </c>
      <c r="B19" s="2">
        <f>SUM(D19+E19)</f>
        <v>1774</v>
      </c>
      <c r="C19" s="8">
        <f t="shared" si="3"/>
        <v>99.210822998872601</v>
      </c>
      <c r="D19" s="3">
        <v>1760</v>
      </c>
      <c r="E19" s="3">
        <v>14</v>
      </c>
      <c r="F19" s="9">
        <f t="shared" si="4"/>
        <v>0.78917700112739564</v>
      </c>
    </row>
    <row r="20" spans="1:6" ht="18" customHeight="1" x14ac:dyDescent="0.2">
      <c r="A20" s="10" t="s">
        <v>14</v>
      </c>
      <c r="B20" s="2">
        <f t="shared" ref="B20:B23" si="5">SUM(D20+E20)</f>
        <v>719</v>
      </c>
      <c r="C20" s="8">
        <f t="shared" si="3"/>
        <v>99.165507649513216</v>
      </c>
      <c r="D20" s="3">
        <v>713</v>
      </c>
      <c r="E20" s="3">
        <v>6</v>
      </c>
      <c r="F20" s="9">
        <f t="shared" si="4"/>
        <v>0.83449235048678716</v>
      </c>
    </row>
    <row r="21" spans="1:6" ht="18" customHeight="1" x14ac:dyDescent="0.2">
      <c r="A21" s="10" t="s">
        <v>15</v>
      </c>
      <c r="B21" s="2">
        <f>SUM(D21)</f>
        <v>48</v>
      </c>
      <c r="C21" s="8">
        <f>D21/B21*100</f>
        <v>100</v>
      </c>
      <c r="D21" s="3">
        <v>48</v>
      </c>
      <c r="E21" s="3" t="s">
        <v>6</v>
      </c>
      <c r="F21" s="9" t="s">
        <v>6</v>
      </c>
    </row>
    <row r="22" spans="1:6" ht="18" customHeight="1" x14ac:dyDescent="0.2">
      <c r="A22" s="10" t="s">
        <v>16</v>
      </c>
      <c r="B22" s="2">
        <f t="shared" si="5"/>
        <v>1809</v>
      </c>
      <c r="C22" s="8">
        <f t="shared" si="3"/>
        <v>99.281370923161973</v>
      </c>
      <c r="D22" s="3">
        <v>1796</v>
      </c>
      <c r="E22" s="3">
        <v>13</v>
      </c>
      <c r="F22" s="9">
        <f t="shared" si="4"/>
        <v>0.71862907683803212</v>
      </c>
    </row>
    <row r="23" spans="1:6" ht="18" customHeight="1" x14ac:dyDescent="0.2">
      <c r="A23" s="10" t="s">
        <v>17</v>
      </c>
      <c r="B23" s="2">
        <f t="shared" si="5"/>
        <v>532</v>
      </c>
      <c r="C23" s="8">
        <f t="shared" si="3"/>
        <v>94.172932330827066</v>
      </c>
      <c r="D23" s="3">
        <v>501</v>
      </c>
      <c r="E23" s="3">
        <v>31</v>
      </c>
      <c r="F23" s="9">
        <f t="shared" si="4"/>
        <v>5.8270676691729317</v>
      </c>
    </row>
    <row r="24" spans="1:6" ht="20.100000000000001" customHeight="1" x14ac:dyDescent="0.2">
      <c r="A24" s="10" t="s">
        <v>10</v>
      </c>
      <c r="B24" s="2">
        <f>SUM(B25:B29)</f>
        <v>570</v>
      </c>
      <c r="C24" s="6">
        <f t="shared" ref="C24:C29" si="6">D24/B24*100</f>
        <v>97.368421052631575</v>
      </c>
      <c r="D24" s="2">
        <f>SUM(D25:D29)</f>
        <v>555</v>
      </c>
      <c r="E24" s="2">
        <f>SUM(E25:E29)</f>
        <v>15</v>
      </c>
      <c r="F24" s="7">
        <f t="shared" ref="F24:F25" si="7">E24/B24*100</f>
        <v>2.6315789473684208</v>
      </c>
    </row>
    <row r="25" spans="1:6" ht="18" customHeight="1" x14ac:dyDescent="0.2">
      <c r="A25" s="10" t="s">
        <v>13</v>
      </c>
      <c r="B25" s="2">
        <f>SUM(D25+E25)</f>
        <v>216</v>
      </c>
      <c r="C25" s="8">
        <f t="shared" si="6"/>
        <v>98.148148148148152</v>
      </c>
      <c r="D25" s="3">
        <v>212</v>
      </c>
      <c r="E25" s="3">
        <v>4</v>
      </c>
      <c r="F25" s="9">
        <f t="shared" si="7"/>
        <v>1.8518518518518516</v>
      </c>
    </row>
    <row r="26" spans="1:6" ht="18" customHeight="1" x14ac:dyDescent="0.2">
      <c r="A26" s="10" t="s">
        <v>14</v>
      </c>
      <c r="B26" s="2">
        <f>SUM(D26,E26)</f>
        <v>79</v>
      </c>
      <c r="C26" s="8">
        <f>D26/B26*100</f>
        <v>100</v>
      </c>
      <c r="D26" s="3">
        <v>79</v>
      </c>
      <c r="E26" s="3" t="s">
        <v>6</v>
      </c>
      <c r="F26" s="9" t="s">
        <v>6</v>
      </c>
    </row>
    <row r="27" spans="1:6" ht="18" customHeight="1" x14ac:dyDescent="0.2">
      <c r="A27" s="10" t="s">
        <v>15</v>
      </c>
      <c r="B27" s="2">
        <f>SUM(D27,E27)</f>
        <v>4</v>
      </c>
      <c r="C27" s="8">
        <f t="shared" si="6"/>
        <v>100</v>
      </c>
      <c r="D27" s="3">
        <v>4</v>
      </c>
      <c r="E27" s="3" t="s">
        <v>6</v>
      </c>
      <c r="F27" s="9" t="s">
        <v>6</v>
      </c>
    </row>
    <row r="28" spans="1:6" ht="18" customHeight="1" x14ac:dyDescent="0.2">
      <c r="A28" s="10" t="s">
        <v>16</v>
      </c>
      <c r="B28" s="2">
        <f t="shared" ref="B28:B29" si="8">SUM(D28+E28)</f>
        <v>170</v>
      </c>
      <c r="C28" s="8">
        <f t="shared" si="6"/>
        <v>96.470588235294116</v>
      </c>
      <c r="D28" s="3">
        <v>164</v>
      </c>
      <c r="E28" s="3">
        <v>6</v>
      </c>
      <c r="F28" s="9">
        <f t="shared" ref="F28:F29" si="9">E28/B28*100</f>
        <v>3.5294117647058822</v>
      </c>
    </row>
    <row r="29" spans="1:6" ht="18" customHeight="1" x14ac:dyDescent="0.2">
      <c r="A29" s="10" t="s">
        <v>17</v>
      </c>
      <c r="B29" s="2">
        <f t="shared" si="8"/>
        <v>101</v>
      </c>
      <c r="C29" s="8">
        <f t="shared" si="6"/>
        <v>95.049504950495049</v>
      </c>
      <c r="D29" s="3">
        <v>96</v>
      </c>
      <c r="E29" s="3">
        <v>5</v>
      </c>
      <c r="F29" s="9">
        <f t="shared" si="9"/>
        <v>4.9504950495049505</v>
      </c>
    </row>
    <row r="30" spans="1:6" ht="20.100000000000001" customHeight="1" x14ac:dyDescent="0.2">
      <c r="A30" s="10" t="s">
        <v>11</v>
      </c>
      <c r="B30" s="2">
        <f>SUM(B31:B36)</f>
        <v>8868</v>
      </c>
      <c r="C30" s="6">
        <f>D30/B30*100</f>
        <v>97.417681551646368</v>
      </c>
      <c r="D30" s="2">
        <f>SUM(D31:D36)</f>
        <v>8639</v>
      </c>
      <c r="E30" s="2">
        <f>SUM(E31:E36)</f>
        <v>229</v>
      </c>
      <c r="F30" s="7">
        <f>E30/B30*100</f>
        <v>2.582318448353631</v>
      </c>
    </row>
    <row r="31" spans="1:6" ht="18" customHeight="1" x14ac:dyDescent="0.2">
      <c r="A31" s="10" t="s">
        <v>13</v>
      </c>
      <c r="B31" s="2">
        <f>SUM(D31+E31)</f>
        <v>3115</v>
      </c>
      <c r="C31" s="8">
        <f>D31/B31*100</f>
        <v>98.426966292134836</v>
      </c>
      <c r="D31" s="3">
        <v>3066</v>
      </c>
      <c r="E31" s="3">
        <v>49</v>
      </c>
      <c r="F31" s="9">
        <f>E31/B31*100</f>
        <v>1.5730337078651686</v>
      </c>
    </row>
    <row r="32" spans="1:6" ht="18" customHeight="1" x14ac:dyDescent="0.2">
      <c r="A32" s="10" t="s">
        <v>14</v>
      </c>
      <c r="B32" s="2">
        <f t="shared" ref="B32:B36" si="10">SUM(D32+E32)</f>
        <v>577</v>
      </c>
      <c r="C32" s="8">
        <f t="shared" ref="C32:C36" si="11">D32/B32*100</f>
        <v>98.613518197573654</v>
      </c>
      <c r="D32" s="3">
        <v>569</v>
      </c>
      <c r="E32" s="3">
        <v>8</v>
      </c>
      <c r="F32" s="9">
        <f t="shared" ref="F32:F36" si="12">E32/B32*100</f>
        <v>1.386481802426343</v>
      </c>
    </row>
    <row r="33" spans="1:6" ht="18" customHeight="1" x14ac:dyDescent="0.2">
      <c r="A33" s="10" t="s">
        <v>15</v>
      </c>
      <c r="B33" s="2">
        <f t="shared" si="10"/>
        <v>253</v>
      </c>
      <c r="C33" s="8">
        <f t="shared" si="11"/>
        <v>92.490118577075094</v>
      </c>
      <c r="D33" s="3">
        <v>234</v>
      </c>
      <c r="E33" s="3">
        <v>19</v>
      </c>
      <c r="F33" s="9">
        <f t="shared" si="12"/>
        <v>7.5098814229249005</v>
      </c>
    </row>
    <row r="34" spans="1:6" ht="18" customHeight="1" x14ac:dyDescent="0.2">
      <c r="A34" s="10" t="s">
        <v>16</v>
      </c>
      <c r="B34" s="2">
        <f t="shared" si="10"/>
        <v>4147</v>
      </c>
      <c r="C34" s="8">
        <f t="shared" si="11"/>
        <v>98.818422956353984</v>
      </c>
      <c r="D34" s="3">
        <v>4098</v>
      </c>
      <c r="E34" s="3">
        <v>49</v>
      </c>
      <c r="F34" s="9">
        <f t="shared" si="12"/>
        <v>1.1815770436460091</v>
      </c>
    </row>
    <row r="35" spans="1:6" ht="18" customHeight="1" x14ac:dyDescent="0.2">
      <c r="A35" s="10" t="s">
        <v>17</v>
      </c>
      <c r="B35" s="2">
        <f t="shared" si="10"/>
        <v>766</v>
      </c>
      <c r="C35" s="8">
        <f t="shared" si="11"/>
        <v>86.814621409921671</v>
      </c>
      <c r="D35" s="3">
        <v>665</v>
      </c>
      <c r="E35" s="3">
        <v>101</v>
      </c>
      <c r="F35" s="9">
        <f t="shared" si="12"/>
        <v>13.185378590078328</v>
      </c>
    </row>
    <row r="36" spans="1:6" ht="18" customHeight="1" x14ac:dyDescent="0.2">
      <c r="A36" s="10" t="s">
        <v>18</v>
      </c>
      <c r="B36" s="2">
        <f t="shared" si="10"/>
        <v>10</v>
      </c>
      <c r="C36" s="8">
        <f t="shared" si="11"/>
        <v>70</v>
      </c>
      <c r="D36" s="3">
        <v>7</v>
      </c>
      <c r="E36" s="3">
        <v>3</v>
      </c>
      <c r="F36" s="9">
        <f t="shared" si="12"/>
        <v>30</v>
      </c>
    </row>
    <row r="37" spans="1:6" ht="7.5" customHeight="1" x14ac:dyDescent="0.2">
      <c r="A37" s="11"/>
      <c r="B37" s="12" t="s">
        <v>4</v>
      </c>
      <c r="C37" s="13"/>
      <c r="D37" s="12"/>
      <c r="E37" s="14"/>
      <c r="F37" s="15"/>
    </row>
    <row r="38" spans="1:6" ht="15" customHeight="1" x14ac:dyDescent="0.2">
      <c r="A38" s="16" t="s">
        <v>5</v>
      </c>
      <c r="B38" s="17"/>
      <c r="C38" s="17"/>
      <c r="D38" s="17"/>
      <c r="E38" s="17"/>
      <c r="F38" s="17"/>
    </row>
  </sheetData>
  <mergeCells count="11">
    <mergeCell ref="A1:F1"/>
    <mergeCell ref="A2:F2"/>
    <mergeCell ref="A4:A9"/>
    <mergeCell ref="B4:F5"/>
    <mergeCell ref="B6:B9"/>
    <mergeCell ref="E6:F7"/>
    <mergeCell ref="C8:C9"/>
    <mergeCell ref="E8:E9"/>
    <mergeCell ref="F8:F9"/>
    <mergeCell ref="D8:D9"/>
    <mergeCell ref="C6:D7"/>
  </mergeCells>
  <printOptions horizontalCentered="1"/>
  <pageMargins left="0.74803149606299213" right="0.74803149606299213" top="0.98425196850393704" bottom="0.98425196850393704" header="0.31496062992125984" footer="0.31496062992125984"/>
  <pageSetup scale="95" orientation="portrait" r:id="rId1"/>
  <ignoredErrors>
    <ignoredError sqref="C11 B18 B21 B24 B3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15-2019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LIZKA BATISTA</dc:creator>
  <cp:lastModifiedBy>MIRNA RODRIGUEZ</cp:lastModifiedBy>
  <cp:lastPrinted>2020-07-01T16:19:30Z</cp:lastPrinted>
  <dcterms:created xsi:type="dcterms:W3CDTF">2017-11-14T11:22:11Z</dcterms:created>
  <dcterms:modified xsi:type="dcterms:W3CDTF">2021-01-27T15:29:36Z</dcterms:modified>
</cp:coreProperties>
</file>