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Y:\DEPT_ESTADISTICA\SOCIALES\Boletines 2019\ACCIDENTES DE TRANSITO\"/>
    </mc:Choice>
  </mc:AlternateContent>
  <bookViews>
    <workbookView xWindow="0" yWindow="0" windowWidth="21600" windowHeight="10425"/>
  </bookViews>
  <sheets>
    <sheet name="28-2019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1" l="1"/>
  <c r="D40" i="1"/>
  <c r="D15" i="1"/>
  <c r="D31" i="1"/>
  <c r="B42" i="1"/>
  <c r="B43" i="1"/>
  <c r="B41" i="1"/>
  <c r="J40" i="1"/>
  <c r="I40" i="1"/>
  <c r="I39" i="1" s="1"/>
  <c r="H40" i="1"/>
  <c r="H39" i="1" s="1"/>
  <c r="G40" i="1"/>
  <c r="G39" i="1" s="1"/>
  <c r="F40" i="1"/>
  <c r="F39" i="1" s="1"/>
  <c r="E40" i="1"/>
  <c r="E39" i="1" s="1"/>
  <c r="D39" i="1"/>
  <c r="C40" i="1"/>
  <c r="C39" i="1" s="1"/>
  <c r="J39" i="1"/>
  <c r="B38" i="1"/>
  <c r="F126" i="1"/>
  <c r="D130" i="1"/>
  <c r="D126" i="1"/>
  <c r="D117" i="1"/>
  <c r="E117" i="1"/>
  <c r="F117" i="1"/>
  <c r="G117" i="1"/>
  <c r="H117" i="1"/>
  <c r="I117" i="1"/>
  <c r="J117" i="1"/>
  <c r="C117" i="1"/>
  <c r="C97" i="1"/>
  <c r="C96" i="1" s="1"/>
  <c r="B127" i="1"/>
  <c r="B118" i="1"/>
  <c r="J96" i="1"/>
  <c r="B101" i="1"/>
  <c r="B115" i="1"/>
  <c r="B100" i="1"/>
  <c r="B99" i="1"/>
  <c r="B98" i="1"/>
  <c r="J97" i="1"/>
  <c r="I97" i="1"/>
  <c r="I96" i="1" s="1"/>
  <c r="H97" i="1"/>
  <c r="H96" i="1" s="1"/>
  <c r="G97" i="1"/>
  <c r="G96" i="1" s="1"/>
  <c r="F97" i="1"/>
  <c r="F96" i="1" s="1"/>
  <c r="E97" i="1"/>
  <c r="E96" i="1" s="1"/>
  <c r="D97" i="1"/>
  <c r="D96" i="1" s="1"/>
  <c r="E130" i="1"/>
  <c r="F130" i="1"/>
  <c r="G130" i="1"/>
  <c r="H130" i="1"/>
  <c r="I130" i="1"/>
  <c r="J130" i="1"/>
  <c r="C130" i="1"/>
  <c r="B131" i="1"/>
  <c r="D83" i="1"/>
  <c r="B93" i="1"/>
  <c r="J92" i="1"/>
  <c r="I92" i="1"/>
  <c r="H92" i="1"/>
  <c r="G92" i="1"/>
  <c r="F92" i="1"/>
  <c r="E92" i="1"/>
  <c r="D92" i="1"/>
  <c r="B91" i="1"/>
  <c r="B90" i="1"/>
  <c r="J89" i="1"/>
  <c r="J88" i="1" s="1"/>
  <c r="I89" i="1"/>
  <c r="I88" i="1" s="1"/>
  <c r="H89" i="1"/>
  <c r="H88" i="1" s="1"/>
  <c r="G89" i="1"/>
  <c r="G88" i="1" s="1"/>
  <c r="F89" i="1"/>
  <c r="F88" i="1" s="1"/>
  <c r="E89" i="1"/>
  <c r="E88" i="1" s="1"/>
  <c r="D89" i="1"/>
  <c r="D88" i="1" s="1"/>
  <c r="C89" i="1"/>
  <c r="C88" i="1" s="1"/>
  <c r="B39" i="1" l="1"/>
  <c r="B40" i="1"/>
  <c r="B97" i="1"/>
  <c r="B96" i="1"/>
  <c r="B130" i="1"/>
  <c r="B92" i="1"/>
  <c r="B89" i="1"/>
  <c r="B88" i="1" l="1"/>
  <c r="D74" i="1" l="1"/>
  <c r="E74" i="1"/>
  <c r="F74" i="1"/>
  <c r="G74" i="1"/>
  <c r="H74" i="1"/>
  <c r="I74" i="1"/>
  <c r="J74" i="1"/>
  <c r="C74" i="1"/>
  <c r="B75" i="1"/>
  <c r="B136" i="1"/>
  <c r="B129" i="1"/>
  <c r="B128" i="1"/>
  <c r="B125" i="1"/>
  <c r="B124" i="1"/>
  <c r="B123" i="1"/>
  <c r="B121" i="1"/>
  <c r="B120" i="1"/>
  <c r="B119" i="1"/>
  <c r="B87" i="1"/>
  <c r="B86" i="1"/>
  <c r="B85" i="1"/>
  <c r="B84" i="1"/>
  <c r="B79" i="1"/>
  <c r="B73" i="1"/>
  <c r="B72" i="1"/>
  <c r="B70" i="1"/>
  <c r="B69" i="1"/>
  <c r="B67" i="1"/>
  <c r="B66" i="1"/>
  <c r="B50" i="1"/>
  <c r="B49" i="1"/>
  <c r="B48" i="1"/>
  <c r="B47" i="1"/>
  <c r="B16" i="1"/>
  <c r="B17" i="1"/>
  <c r="B18" i="1"/>
  <c r="B19" i="1"/>
  <c r="B20" i="1"/>
  <c r="B23" i="1"/>
  <c r="B24" i="1"/>
  <c r="B25" i="1"/>
  <c r="B26" i="1"/>
  <c r="B28" i="1"/>
  <c r="B29" i="1"/>
  <c r="B30" i="1"/>
  <c r="B32" i="1"/>
  <c r="B33" i="1"/>
  <c r="B34" i="1"/>
  <c r="B35" i="1"/>
  <c r="B37" i="1"/>
  <c r="B135" i="1"/>
  <c r="C22" i="1"/>
  <c r="D36" i="1"/>
  <c r="E36" i="1"/>
  <c r="F36" i="1"/>
  <c r="G36" i="1"/>
  <c r="H36" i="1"/>
  <c r="I36" i="1"/>
  <c r="J36" i="1"/>
  <c r="C36" i="1"/>
  <c r="B74" i="1" l="1"/>
  <c r="B36" i="1"/>
  <c r="E31" i="1"/>
  <c r="F31" i="1"/>
  <c r="G31" i="1"/>
  <c r="H31" i="1"/>
  <c r="I31" i="1"/>
  <c r="J31" i="1"/>
  <c r="C31" i="1"/>
  <c r="C27" i="1"/>
  <c r="C15" i="1"/>
  <c r="E22" i="1"/>
  <c r="F22" i="1"/>
  <c r="G22" i="1"/>
  <c r="H22" i="1"/>
  <c r="I22" i="1"/>
  <c r="J22" i="1"/>
  <c r="C21" i="1"/>
  <c r="J78" i="1"/>
  <c r="J77" i="1" s="1"/>
  <c r="I78" i="1"/>
  <c r="I77" i="1" s="1"/>
  <c r="H78" i="1"/>
  <c r="H77" i="1" s="1"/>
  <c r="G78" i="1"/>
  <c r="G77" i="1" s="1"/>
  <c r="F78" i="1"/>
  <c r="F77" i="1" s="1"/>
  <c r="E78" i="1"/>
  <c r="E77" i="1" s="1"/>
  <c r="D78" i="1"/>
  <c r="D77" i="1" s="1"/>
  <c r="C78" i="1"/>
  <c r="C77" i="1" s="1"/>
  <c r="F83" i="1"/>
  <c r="F82" i="1" s="1"/>
  <c r="F81" i="1" s="1"/>
  <c r="G83" i="1"/>
  <c r="G82" i="1" s="1"/>
  <c r="G81" i="1" s="1"/>
  <c r="H83" i="1"/>
  <c r="H82" i="1" s="1"/>
  <c r="I83" i="1"/>
  <c r="I82" i="1" s="1"/>
  <c r="J83" i="1"/>
  <c r="J82" i="1" s="1"/>
  <c r="D65" i="1"/>
  <c r="E65" i="1"/>
  <c r="F65" i="1"/>
  <c r="G65" i="1"/>
  <c r="H65" i="1"/>
  <c r="I65" i="1"/>
  <c r="J65" i="1"/>
  <c r="J134" i="1"/>
  <c r="J133" i="1" s="1"/>
  <c r="I134" i="1"/>
  <c r="I133" i="1" s="1"/>
  <c r="H134" i="1"/>
  <c r="H133" i="1" s="1"/>
  <c r="G134" i="1"/>
  <c r="G133" i="1" s="1"/>
  <c r="F134" i="1"/>
  <c r="F133" i="1" s="1"/>
  <c r="E134" i="1"/>
  <c r="E133" i="1" s="1"/>
  <c r="D134" i="1"/>
  <c r="D133" i="1" s="1"/>
  <c r="C134" i="1"/>
  <c r="D122" i="1"/>
  <c r="D116" i="1" s="1"/>
  <c r="E122" i="1"/>
  <c r="E116" i="1" s="1"/>
  <c r="E95" i="1" s="1"/>
  <c r="E126" i="1"/>
  <c r="C126" i="1"/>
  <c r="C122" i="1"/>
  <c r="C116" i="1" s="1"/>
  <c r="D82" i="1"/>
  <c r="D81" i="1" s="1"/>
  <c r="C71" i="1"/>
  <c r="D71" i="1"/>
  <c r="E71" i="1"/>
  <c r="D68" i="1"/>
  <c r="E68" i="1"/>
  <c r="F68" i="1"/>
  <c r="G68" i="1"/>
  <c r="H68" i="1"/>
  <c r="I68" i="1"/>
  <c r="J68" i="1"/>
  <c r="C68" i="1"/>
  <c r="D46" i="1"/>
  <c r="D45" i="1" s="1"/>
  <c r="D27" i="1"/>
  <c r="D14" i="1"/>
  <c r="E15" i="1"/>
  <c r="E14" i="1" s="1"/>
  <c r="F15" i="1"/>
  <c r="F14" i="1" s="1"/>
  <c r="G15" i="1"/>
  <c r="G14" i="1" s="1"/>
  <c r="H15" i="1"/>
  <c r="H14" i="1" s="1"/>
  <c r="I15" i="1"/>
  <c r="I14" i="1" s="1"/>
  <c r="J15" i="1"/>
  <c r="J14" i="1" s="1"/>
  <c r="E27" i="1"/>
  <c r="F27" i="1"/>
  <c r="G27" i="1"/>
  <c r="H27" i="1"/>
  <c r="I27" i="1"/>
  <c r="J27" i="1"/>
  <c r="E46" i="1"/>
  <c r="E45" i="1" s="1"/>
  <c r="F46" i="1"/>
  <c r="F45" i="1" s="1"/>
  <c r="G46" i="1"/>
  <c r="G45" i="1" s="1"/>
  <c r="H46" i="1"/>
  <c r="H45" i="1" s="1"/>
  <c r="I46" i="1"/>
  <c r="I45" i="1" s="1"/>
  <c r="J46" i="1"/>
  <c r="J45" i="1" s="1"/>
  <c r="F71" i="1"/>
  <c r="G71" i="1"/>
  <c r="H71" i="1"/>
  <c r="I71" i="1"/>
  <c r="J71" i="1"/>
  <c r="E83" i="1"/>
  <c r="E82" i="1" s="1"/>
  <c r="E81" i="1" s="1"/>
  <c r="F122" i="1"/>
  <c r="G122" i="1"/>
  <c r="H122" i="1"/>
  <c r="I122" i="1"/>
  <c r="I116" i="1" s="1"/>
  <c r="I95" i="1" s="1"/>
  <c r="J122" i="1"/>
  <c r="H126" i="1"/>
  <c r="D95" i="1" l="1"/>
  <c r="C95" i="1"/>
  <c r="H116" i="1"/>
  <c r="H95" i="1" s="1"/>
  <c r="G116" i="1"/>
  <c r="G95" i="1" s="1"/>
  <c r="J116" i="1"/>
  <c r="J95" i="1" s="1"/>
  <c r="F116" i="1"/>
  <c r="F95" i="1" s="1"/>
  <c r="I21" i="1"/>
  <c r="I13" i="1" s="1"/>
  <c r="E21" i="1"/>
  <c r="E13" i="1" s="1"/>
  <c r="I64" i="1"/>
  <c r="I44" i="1" s="1"/>
  <c r="B22" i="1"/>
  <c r="B68" i="1"/>
  <c r="C133" i="1"/>
  <c r="B133" i="1" s="1"/>
  <c r="B134" i="1"/>
  <c r="B77" i="1"/>
  <c r="B78" i="1"/>
  <c r="C14" i="1"/>
  <c r="B14" i="1" s="1"/>
  <c r="B15" i="1"/>
  <c r="J64" i="1"/>
  <c r="J44" i="1" s="1"/>
  <c r="B117" i="1"/>
  <c r="B122" i="1"/>
  <c r="B27" i="1"/>
  <c r="B71" i="1"/>
  <c r="B126" i="1"/>
  <c r="B31" i="1"/>
  <c r="D21" i="1"/>
  <c r="D13" i="1" s="1"/>
  <c r="F64" i="1"/>
  <c r="F44" i="1" s="1"/>
  <c r="E64" i="1"/>
  <c r="E44" i="1" s="1"/>
  <c r="H21" i="1"/>
  <c r="H13" i="1" s="1"/>
  <c r="F21" i="1"/>
  <c r="F13" i="1" s="1"/>
  <c r="G64" i="1"/>
  <c r="G44" i="1" s="1"/>
  <c r="G21" i="1"/>
  <c r="G13" i="1" s="1"/>
  <c r="J21" i="1"/>
  <c r="J13" i="1" s="1"/>
  <c r="H64" i="1"/>
  <c r="H44" i="1" s="1"/>
  <c r="D64" i="1"/>
  <c r="D44" i="1" s="1"/>
  <c r="C13" i="1" l="1"/>
  <c r="B13" i="1" s="1"/>
  <c r="B116" i="1"/>
  <c r="B21" i="1"/>
  <c r="C65" i="1"/>
  <c r="C83" i="1"/>
  <c r="C46" i="1"/>
  <c r="C45" i="1" s="1"/>
  <c r="C64" i="1" l="1"/>
  <c r="B64" i="1" s="1"/>
  <c r="B65" i="1"/>
  <c r="C82" i="1"/>
  <c r="B83" i="1"/>
  <c r="B46" i="1"/>
  <c r="B81" i="1" l="1"/>
  <c r="C44" i="1"/>
  <c r="B44" i="1" s="1"/>
  <c r="B95" i="1"/>
  <c r="B82" i="1"/>
  <c r="B45" i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CONDUCTOR.odc" keepAlive="1" name="PAIRCA-PAN01_SQL2008 SOCIALES18 VCONDUCTOR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CONDUCTOR&quot;" commandType="3"/>
  </connection>
  <connection id="2" odcFile="C:\Users\libatista\Documents\Mis archivos de origen de datos\PAIRCA-PAN01_SQL2008 SOCIALES19 VCONDUCTOR.odc" keepAlive="1" name="PAIRCA-PAN01_SQL2008 SOCIALES19 VCONDUCTOR1" type="5" refreshedVersion="5">
    <dbPr connection="Provider=SQLOLEDB.1;Integrated Security=SSPI;Persist Security Info=True;Initial Catalog=SOCIALES19;Data Source=PAIRCA-PAN01\SQL2008;Use Procedure for Prepare=1;Auto Translate=True;Packet Size=4096;Workstation ID=INEC_SOCIALES03;Use Encryption for Data=False;Tag with column collation when possible=False" command="&quot;SOCIALES19&quot;.&quot;dbo&quot;.&quot;VCONDUCTOR&quot;" commandType="3"/>
  </connection>
  <connection id="3" odcFile="C:\Users\libatista\Documents\Mis archivos de origen de datos\SV_SIEGPA SOCIALES17 VCONDUCTOR.odc" keepAlive="1" name="SV_SIEGPA SOCIALES17 VCONDUCTOR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CONDUCTOR&quot;" commandType="3"/>
  </connection>
</connections>
</file>

<file path=xl/sharedStrings.xml><?xml version="1.0" encoding="utf-8"?>
<sst xmlns="http://schemas.openxmlformats.org/spreadsheetml/2006/main" count="459" uniqueCount="46">
  <si>
    <t>REPÚBLICA, DISTRITOS DE PANAMÁ, SAN MIGUELITO Y RESTO DE LA REPÚBLICA,</t>
  </si>
  <si>
    <t xml:space="preserve"> </t>
  </si>
  <si>
    <t>Conductores implicados en accidentes de tránsito fatales</t>
  </si>
  <si>
    <t>Total</t>
  </si>
  <si>
    <t xml:space="preserve">Clase de accidente </t>
  </si>
  <si>
    <t>Colisión</t>
  </si>
  <si>
    <t>Atropello</t>
  </si>
  <si>
    <t>Vuelco</t>
  </si>
  <si>
    <t xml:space="preserve">      Automóviles para pasajeros</t>
  </si>
  <si>
    <t>-</t>
  </si>
  <si>
    <t xml:space="preserve">Cuadro 28.  CONDUCTORES IMPLICADOS EN ACCIDENTES DE TRÁNSITO FATALES EN LA </t>
  </si>
  <si>
    <t xml:space="preserve">  -  Cantidad nula o cero.</t>
  </si>
  <si>
    <t xml:space="preserve">Placa y tipo </t>
  </si>
  <si>
    <t>de vehículo implicado</t>
  </si>
  <si>
    <t>Particular</t>
  </si>
  <si>
    <t>Comercial</t>
  </si>
  <si>
    <t>Taxi</t>
  </si>
  <si>
    <t>Bus colegial</t>
  </si>
  <si>
    <t>Otro</t>
  </si>
  <si>
    <t xml:space="preserve">Colisión con objeto fijo </t>
  </si>
  <si>
    <t>Otra</t>
  </si>
  <si>
    <t xml:space="preserve">                          TOTAL</t>
  </si>
  <si>
    <t xml:space="preserve">            Camioneta</t>
  </si>
  <si>
    <t xml:space="preserve">            Sedán y coupé</t>
  </si>
  <si>
    <t xml:space="preserve">            Pick-up (doble cabina)</t>
  </si>
  <si>
    <t xml:space="preserve">      Bicicleta</t>
  </si>
  <si>
    <t xml:space="preserve">      Motocicleta y motoneta</t>
  </si>
  <si>
    <t xml:space="preserve">            Microbús</t>
  </si>
  <si>
    <t xml:space="preserve">            Ómnibus</t>
  </si>
  <si>
    <t xml:space="preserve">      Camiones</t>
  </si>
  <si>
    <t xml:space="preserve">            Panel</t>
  </si>
  <si>
    <t xml:space="preserve">            Camión</t>
  </si>
  <si>
    <t xml:space="preserve">            Mula</t>
  </si>
  <si>
    <t xml:space="preserve">Oficial (funcionario público y  </t>
  </si>
  <si>
    <t xml:space="preserve">     propiedad del Estado)</t>
  </si>
  <si>
    <t>Distrito de Panamá</t>
  </si>
  <si>
    <t>Distrito de San Miguelito</t>
  </si>
  <si>
    <t>Resto de la República</t>
  </si>
  <si>
    <t xml:space="preserve">Colisión </t>
  </si>
  <si>
    <t>y</t>
  </si>
  <si>
    <t xml:space="preserve"> atropello</t>
  </si>
  <si>
    <t>vuelco</t>
  </si>
  <si>
    <t>(1) Incluye atropello colisión, atropello y vuelco y los accidentes que nose especifican en ninguna de las clases mencionadas.</t>
  </si>
  <si>
    <t xml:space="preserve">  POR CLASE, SEGÚN PLACA Y TIPO  DE  VEHÍCULO  IMPLICADO: AÑO 2019</t>
  </si>
  <si>
    <t xml:space="preserve">Bus colegial </t>
  </si>
  <si>
    <t>Caída de persona o cosa del vehículo en marcha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</si>
</sst>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_ ;_ * \-#,##0_ ;_ * &quot;-&quot;_ ;_ @_ "/>
    <numFmt numFmtId="165" formatCode="\(\1\)"/>
  </numFmts>
  <fonts count="3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Fill="1" applyBorder="1"/>
    <xf numFmtId="0" fontId="1" fillId="0" borderId="0" xfId="0" applyFont="1" applyFill="1"/>
    <xf numFmtId="3" fontId="1" fillId="0" borderId="1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0" fontId="2" fillId="0" borderId="0" xfId="0" applyFont="1" applyFill="1"/>
    <xf numFmtId="0" fontId="1" fillId="0" borderId="5" xfId="0" applyFont="1" applyFill="1" applyBorder="1" applyAlignment="1"/>
    <xf numFmtId="0" fontId="1" fillId="0" borderId="5" xfId="0" applyFont="1" applyFill="1" applyBorder="1"/>
    <xf numFmtId="0" fontId="1" fillId="0" borderId="0" xfId="0" applyFont="1" applyFill="1" applyBorder="1" applyAlignment="1"/>
    <xf numFmtId="0" fontId="1" fillId="0" borderId="9" xfId="0" applyFont="1" applyFill="1" applyBorder="1" applyAlignment="1"/>
    <xf numFmtId="0" fontId="2" fillId="0" borderId="10" xfId="0" applyFont="1" applyFill="1" applyBorder="1" applyAlignment="1"/>
    <xf numFmtId="0" fontId="1" fillId="0" borderId="11" xfId="0" applyFont="1" applyFill="1" applyBorder="1" applyAlignment="1"/>
    <xf numFmtId="0" fontId="1" fillId="0" borderId="0" xfId="0" applyFont="1" applyFill="1" applyAlignment="1"/>
    <xf numFmtId="0" fontId="1" fillId="0" borderId="10" xfId="0" applyFont="1" applyFill="1" applyBorder="1" applyAlignment="1"/>
    <xf numFmtId="164" fontId="2" fillId="0" borderId="7" xfId="0" applyNumberFormat="1" applyFont="1" applyFill="1" applyBorder="1" applyAlignment="1">
      <alignment horizontal="distributed"/>
    </xf>
    <xf numFmtId="0" fontId="0" fillId="0" borderId="0" xfId="0" applyFont="1"/>
    <xf numFmtId="0" fontId="0" fillId="0" borderId="0" xfId="0" applyFont="1" applyBorder="1"/>
    <xf numFmtId="164" fontId="2" fillId="0" borderId="8" xfId="0" applyNumberFormat="1" applyFont="1" applyFill="1" applyBorder="1" applyAlignment="1">
      <alignment horizontal="distributed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0" xfId="0" applyFont="1" applyFill="1" applyBorder="1" applyAlignment="1"/>
    <xf numFmtId="3" fontId="2" fillId="2" borderId="2" xfId="0" applyNumberFormat="1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3" fontId="2" fillId="2" borderId="5" xfId="0" applyNumberFormat="1" applyFont="1" applyFill="1" applyBorder="1" applyAlignment="1">
      <alignment horizontal="center"/>
    </xf>
    <xf numFmtId="3" fontId="2" fillId="2" borderId="5" xfId="0" applyNumberFormat="1" applyFont="1" applyFill="1" applyBorder="1" applyAlignment="1">
      <alignment horizontal="center" vertical="top"/>
    </xf>
    <xf numFmtId="3" fontId="2" fillId="0" borderId="0" xfId="0" applyNumberFormat="1" applyFont="1" applyFill="1"/>
    <xf numFmtId="3" fontId="2" fillId="2" borderId="6" xfId="0" applyNumberFormat="1" applyFont="1" applyFill="1" applyBorder="1" applyAlignment="1">
      <alignment vertical="center" wrapText="1"/>
    </xf>
    <xf numFmtId="3" fontId="2" fillId="2" borderId="3" xfId="0" applyNumberFormat="1" applyFont="1" applyFill="1" applyBorder="1" applyAlignment="1">
      <alignment vertical="center" wrapText="1"/>
    </xf>
    <xf numFmtId="3" fontId="2" fillId="2" borderId="7" xfId="0" applyNumberFormat="1" applyFont="1" applyFill="1" applyBorder="1" applyAlignment="1">
      <alignment horizontal="center" wrapText="1"/>
    </xf>
    <xf numFmtId="3" fontId="2" fillId="2" borderId="8" xfId="0" applyNumberFormat="1" applyFont="1" applyFill="1" applyBorder="1" applyAlignment="1">
      <alignment horizontal="center" wrapText="1"/>
    </xf>
    <xf numFmtId="165" fontId="2" fillId="2" borderId="8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top" wrapText="1"/>
    </xf>
    <xf numFmtId="3" fontId="2" fillId="2" borderId="8" xfId="0" applyNumberFormat="1" applyFont="1" applyFill="1" applyBorder="1" applyAlignment="1">
      <alignment vertical="center" wrapText="1"/>
    </xf>
    <xf numFmtId="3" fontId="2" fillId="2" borderId="11" xfId="0" applyNumberFormat="1" applyFont="1" applyFill="1" applyBorder="1" applyAlignment="1">
      <alignment vertical="center" wrapText="1"/>
    </xf>
    <xf numFmtId="3" fontId="2" fillId="2" borderId="10" xfId="0" applyNumberFormat="1" applyFont="1" applyFill="1" applyBorder="1" applyAlignment="1">
      <alignment vertical="center" wrapText="1"/>
    </xf>
    <xf numFmtId="3" fontId="2" fillId="2" borderId="7" xfId="0" applyNumberFormat="1" applyFont="1" applyFill="1" applyBorder="1" applyAlignment="1">
      <alignment horizontal="center" vertical="top"/>
    </xf>
    <xf numFmtId="3" fontId="2" fillId="2" borderId="7" xfId="0" applyNumberFormat="1" applyFont="1" applyFill="1" applyBorder="1" applyAlignment="1">
      <alignment horizontal="center" vertical="center" wrapText="1"/>
    </xf>
    <xf numFmtId="164" fontId="1" fillId="0" borderId="7" xfId="0" applyNumberFormat="1" applyFont="1" applyFill="1" applyBorder="1" applyAlignment="1">
      <alignment horizontal="distributed"/>
    </xf>
    <xf numFmtId="164" fontId="1" fillId="0" borderId="8" xfId="0" applyNumberFormat="1" applyFont="1" applyFill="1" applyBorder="1" applyAlignment="1">
      <alignment horizontal="distributed"/>
    </xf>
    <xf numFmtId="164" fontId="2" fillId="0" borderId="0" xfId="0" applyNumberFormat="1" applyFont="1" applyFill="1" applyBorder="1" applyAlignment="1">
      <alignment horizontal="distributed"/>
    </xf>
    <xf numFmtId="164" fontId="1" fillId="0" borderId="0" xfId="0" applyNumberFormat="1" applyFont="1" applyFill="1" applyBorder="1" applyAlignment="1">
      <alignment horizontal="distributed"/>
    </xf>
    <xf numFmtId="3" fontId="1" fillId="0" borderId="0" xfId="0" applyNumberFormat="1" applyFont="1" applyFill="1"/>
    <xf numFmtId="3" fontId="1" fillId="0" borderId="0" xfId="0" applyNumberFormat="1" applyFont="1" applyFill="1" applyBorder="1"/>
    <xf numFmtId="3" fontId="2" fillId="2" borderId="3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3" fontId="2" fillId="2" borderId="6" xfId="0" applyNumberFormat="1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 wrapText="1"/>
    </xf>
    <xf numFmtId="3" fontId="2" fillId="2" borderId="11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Alignment="1">
      <alignment horizontal="center"/>
    </xf>
    <xf numFmtId="0" fontId="1" fillId="0" borderId="4" xfId="0" applyFont="1" applyFill="1" applyBorder="1" applyAlignment="1">
      <alignment horizontal="left" readingOrder="1"/>
    </xf>
  </cellXfs>
  <cellStyles count="1">
    <cellStyle name="Normal" xfId="0" builtinId="0"/>
  </cellStyles>
  <dxfs count="1">
    <dxf>
      <font>
        <b val="0"/>
        <i val="0"/>
      </font>
    </dxf>
  </dxfs>
  <tableStyles count="1" defaultTableStyle="TableStyleMedium2" defaultPivotStyle="PivotStyleLight16">
    <tableStyle name="Estilo de tabla dinámica 1" table="0" count="1">
      <tableStyleElement type="wholeTabl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3"/>
  <sheetViews>
    <sheetView tabSelected="1" zoomScaleNormal="100" workbookViewId="0">
      <selection sqref="A1:J1"/>
    </sheetView>
  </sheetViews>
  <sheetFormatPr baseColWidth="10" defaultRowHeight="20.25" customHeight="1" x14ac:dyDescent="0.2"/>
  <cols>
    <col min="1" max="1" width="30.140625" style="2" customWidth="1"/>
    <col min="2" max="2" width="5.85546875" style="5" customWidth="1"/>
    <col min="3" max="3" width="8.42578125" style="2" customWidth="1"/>
    <col min="4" max="4" width="9.7109375" style="2" customWidth="1"/>
    <col min="5" max="5" width="8.28515625" style="2" customWidth="1"/>
    <col min="6" max="6" width="7.85546875" style="2" customWidth="1"/>
    <col min="7" max="8" width="9.7109375" style="2" customWidth="1"/>
    <col min="9" max="9" width="12.42578125" style="2" customWidth="1"/>
    <col min="10" max="10" width="4.85546875" style="2" customWidth="1"/>
    <col min="11" max="11" width="11.42578125" style="1"/>
    <col min="12" max="234" width="11.42578125" style="2"/>
    <col min="235" max="235" width="38.85546875" style="2" customWidth="1"/>
    <col min="236" max="236" width="9.5703125" style="2" customWidth="1"/>
    <col min="237" max="238" width="12.140625" style="2" customWidth="1"/>
    <col min="239" max="239" width="10.140625" style="2" customWidth="1"/>
    <col min="240" max="240" width="14" style="2" customWidth="1"/>
    <col min="241" max="241" width="12" style="2" customWidth="1"/>
    <col min="242" max="242" width="12.42578125" style="2" customWidth="1"/>
    <col min="243" max="243" width="8.28515625" style="2" customWidth="1"/>
    <col min="244" max="490" width="11.42578125" style="2"/>
    <col min="491" max="491" width="38.85546875" style="2" customWidth="1"/>
    <col min="492" max="492" width="9.5703125" style="2" customWidth="1"/>
    <col min="493" max="494" width="12.140625" style="2" customWidth="1"/>
    <col min="495" max="495" width="10.140625" style="2" customWidth="1"/>
    <col min="496" max="496" width="14" style="2" customWidth="1"/>
    <col min="497" max="497" width="12" style="2" customWidth="1"/>
    <col min="498" max="498" width="12.42578125" style="2" customWidth="1"/>
    <col min="499" max="499" width="8.28515625" style="2" customWidth="1"/>
    <col min="500" max="746" width="11.42578125" style="2"/>
    <col min="747" max="747" width="38.85546875" style="2" customWidth="1"/>
    <col min="748" max="748" width="9.5703125" style="2" customWidth="1"/>
    <col min="749" max="750" width="12.140625" style="2" customWidth="1"/>
    <col min="751" max="751" width="10.140625" style="2" customWidth="1"/>
    <col min="752" max="752" width="14" style="2" customWidth="1"/>
    <col min="753" max="753" width="12" style="2" customWidth="1"/>
    <col min="754" max="754" width="12.42578125" style="2" customWidth="1"/>
    <col min="755" max="755" width="8.28515625" style="2" customWidth="1"/>
    <col min="756" max="1002" width="11.42578125" style="2"/>
    <col min="1003" max="1003" width="38.85546875" style="2" customWidth="1"/>
    <col min="1004" max="1004" width="9.5703125" style="2" customWidth="1"/>
    <col min="1005" max="1006" width="12.140625" style="2" customWidth="1"/>
    <col min="1007" max="1007" width="10.140625" style="2" customWidth="1"/>
    <col min="1008" max="1008" width="14" style="2" customWidth="1"/>
    <col min="1009" max="1009" width="12" style="2" customWidth="1"/>
    <col min="1010" max="1010" width="12.42578125" style="2" customWidth="1"/>
    <col min="1011" max="1011" width="8.28515625" style="2" customWidth="1"/>
    <col min="1012" max="1258" width="11.42578125" style="2"/>
    <col min="1259" max="1259" width="38.85546875" style="2" customWidth="1"/>
    <col min="1260" max="1260" width="9.5703125" style="2" customWidth="1"/>
    <col min="1261" max="1262" width="12.140625" style="2" customWidth="1"/>
    <col min="1263" max="1263" width="10.140625" style="2" customWidth="1"/>
    <col min="1264" max="1264" width="14" style="2" customWidth="1"/>
    <col min="1265" max="1265" width="12" style="2" customWidth="1"/>
    <col min="1266" max="1266" width="12.42578125" style="2" customWidth="1"/>
    <col min="1267" max="1267" width="8.28515625" style="2" customWidth="1"/>
    <col min="1268" max="1514" width="11.42578125" style="2"/>
    <col min="1515" max="1515" width="38.85546875" style="2" customWidth="1"/>
    <col min="1516" max="1516" width="9.5703125" style="2" customWidth="1"/>
    <col min="1517" max="1518" width="12.140625" style="2" customWidth="1"/>
    <col min="1519" max="1519" width="10.140625" style="2" customWidth="1"/>
    <col min="1520" max="1520" width="14" style="2" customWidth="1"/>
    <col min="1521" max="1521" width="12" style="2" customWidth="1"/>
    <col min="1522" max="1522" width="12.42578125" style="2" customWidth="1"/>
    <col min="1523" max="1523" width="8.28515625" style="2" customWidth="1"/>
    <col min="1524" max="1770" width="11.42578125" style="2"/>
    <col min="1771" max="1771" width="38.85546875" style="2" customWidth="1"/>
    <col min="1772" max="1772" width="9.5703125" style="2" customWidth="1"/>
    <col min="1773" max="1774" width="12.140625" style="2" customWidth="1"/>
    <col min="1775" max="1775" width="10.140625" style="2" customWidth="1"/>
    <col min="1776" max="1776" width="14" style="2" customWidth="1"/>
    <col min="1777" max="1777" width="12" style="2" customWidth="1"/>
    <col min="1778" max="1778" width="12.42578125" style="2" customWidth="1"/>
    <col min="1779" max="1779" width="8.28515625" style="2" customWidth="1"/>
    <col min="1780" max="2026" width="11.42578125" style="2"/>
    <col min="2027" max="2027" width="38.85546875" style="2" customWidth="1"/>
    <col min="2028" max="2028" width="9.5703125" style="2" customWidth="1"/>
    <col min="2029" max="2030" width="12.140625" style="2" customWidth="1"/>
    <col min="2031" max="2031" width="10.140625" style="2" customWidth="1"/>
    <col min="2032" max="2032" width="14" style="2" customWidth="1"/>
    <col min="2033" max="2033" width="12" style="2" customWidth="1"/>
    <col min="2034" max="2034" width="12.42578125" style="2" customWidth="1"/>
    <col min="2035" max="2035" width="8.28515625" style="2" customWidth="1"/>
    <col min="2036" max="2282" width="11.42578125" style="2"/>
    <col min="2283" max="2283" width="38.85546875" style="2" customWidth="1"/>
    <col min="2284" max="2284" width="9.5703125" style="2" customWidth="1"/>
    <col min="2285" max="2286" width="12.140625" style="2" customWidth="1"/>
    <col min="2287" max="2287" width="10.140625" style="2" customWidth="1"/>
    <col min="2288" max="2288" width="14" style="2" customWidth="1"/>
    <col min="2289" max="2289" width="12" style="2" customWidth="1"/>
    <col min="2290" max="2290" width="12.42578125" style="2" customWidth="1"/>
    <col min="2291" max="2291" width="8.28515625" style="2" customWidth="1"/>
    <col min="2292" max="2538" width="11.42578125" style="2"/>
    <col min="2539" max="2539" width="38.85546875" style="2" customWidth="1"/>
    <col min="2540" max="2540" width="9.5703125" style="2" customWidth="1"/>
    <col min="2541" max="2542" width="12.140625" style="2" customWidth="1"/>
    <col min="2543" max="2543" width="10.140625" style="2" customWidth="1"/>
    <col min="2544" max="2544" width="14" style="2" customWidth="1"/>
    <col min="2545" max="2545" width="12" style="2" customWidth="1"/>
    <col min="2546" max="2546" width="12.42578125" style="2" customWidth="1"/>
    <col min="2547" max="2547" width="8.28515625" style="2" customWidth="1"/>
    <col min="2548" max="2794" width="11.42578125" style="2"/>
    <col min="2795" max="2795" width="38.85546875" style="2" customWidth="1"/>
    <col min="2796" max="2796" width="9.5703125" style="2" customWidth="1"/>
    <col min="2797" max="2798" width="12.140625" style="2" customWidth="1"/>
    <col min="2799" max="2799" width="10.140625" style="2" customWidth="1"/>
    <col min="2800" max="2800" width="14" style="2" customWidth="1"/>
    <col min="2801" max="2801" width="12" style="2" customWidth="1"/>
    <col min="2802" max="2802" width="12.42578125" style="2" customWidth="1"/>
    <col min="2803" max="2803" width="8.28515625" style="2" customWidth="1"/>
    <col min="2804" max="3050" width="11.42578125" style="2"/>
    <col min="3051" max="3051" width="38.85546875" style="2" customWidth="1"/>
    <col min="3052" max="3052" width="9.5703125" style="2" customWidth="1"/>
    <col min="3053" max="3054" width="12.140625" style="2" customWidth="1"/>
    <col min="3055" max="3055" width="10.140625" style="2" customWidth="1"/>
    <col min="3056" max="3056" width="14" style="2" customWidth="1"/>
    <col min="3057" max="3057" width="12" style="2" customWidth="1"/>
    <col min="3058" max="3058" width="12.42578125" style="2" customWidth="1"/>
    <col min="3059" max="3059" width="8.28515625" style="2" customWidth="1"/>
    <col min="3060" max="3306" width="11.42578125" style="2"/>
    <col min="3307" max="3307" width="38.85546875" style="2" customWidth="1"/>
    <col min="3308" max="3308" width="9.5703125" style="2" customWidth="1"/>
    <col min="3309" max="3310" width="12.140625" style="2" customWidth="1"/>
    <col min="3311" max="3311" width="10.140625" style="2" customWidth="1"/>
    <col min="3312" max="3312" width="14" style="2" customWidth="1"/>
    <col min="3313" max="3313" width="12" style="2" customWidth="1"/>
    <col min="3314" max="3314" width="12.42578125" style="2" customWidth="1"/>
    <col min="3315" max="3315" width="8.28515625" style="2" customWidth="1"/>
    <col min="3316" max="3562" width="11.42578125" style="2"/>
    <col min="3563" max="3563" width="38.85546875" style="2" customWidth="1"/>
    <col min="3564" max="3564" width="9.5703125" style="2" customWidth="1"/>
    <col min="3565" max="3566" width="12.140625" style="2" customWidth="1"/>
    <col min="3567" max="3567" width="10.140625" style="2" customWidth="1"/>
    <col min="3568" max="3568" width="14" style="2" customWidth="1"/>
    <col min="3569" max="3569" width="12" style="2" customWidth="1"/>
    <col min="3570" max="3570" width="12.42578125" style="2" customWidth="1"/>
    <col min="3571" max="3571" width="8.28515625" style="2" customWidth="1"/>
    <col min="3572" max="3818" width="11.42578125" style="2"/>
    <col min="3819" max="3819" width="38.85546875" style="2" customWidth="1"/>
    <col min="3820" max="3820" width="9.5703125" style="2" customWidth="1"/>
    <col min="3821" max="3822" width="12.140625" style="2" customWidth="1"/>
    <col min="3823" max="3823" width="10.140625" style="2" customWidth="1"/>
    <col min="3824" max="3824" width="14" style="2" customWidth="1"/>
    <col min="3825" max="3825" width="12" style="2" customWidth="1"/>
    <col min="3826" max="3826" width="12.42578125" style="2" customWidth="1"/>
    <col min="3827" max="3827" width="8.28515625" style="2" customWidth="1"/>
    <col min="3828" max="4074" width="11.42578125" style="2"/>
    <col min="4075" max="4075" width="38.85546875" style="2" customWidth="1"/>
    <col min="4076" max="4076" width="9.5703125" style="2" customWidth="1"/>
    <col min="4077" max="4078" width="12.140625" style="2" customWidth="1"/>
    <col min="4079" max="4079" width="10.140625" style="2" customWidth="1"/>
    <col min="4080" max="4080" width="14" style="2" customWidth="1"/>
    <col min="4081" max="4081" width="12" style="2" customWidth="1"/>
    <col min="4082" max="4082" width="12.42578125" style="2" customWidth="1"/>
    <col min="4083" max="4083" width="8.28515625" style="2" customWidth="1"/>
    <col min="4084" max="4330" width="11.42578125" style="2"/>
    <col min="4331" max="4331" width="38.85546875" style="2" customWidth="1"/>
    <col min="4332" max="4332" width="9.5703125" style="2" customWidth="1"/>
    <col min="4333" max="4334" width="12.140625" style="2" customWidth="1"/>
    <col min="4335" max="4335" width="10.140625" style="2" customWidth="1"/>
    <col min="4336" max="4336" width="14" style="2" customWidth="1"/>
    <col min="4337" max="4337" width="12" style="2" customWidth="1"/>
    <col min="4338" max="4338" width="12.42578125" style="2" customWidth="1"/>
    <col min="4339" max="4339" width="8.28515625" style="2" customWidth="1"/>
    <col min="4340" max="4586" width="11.42578125" style="2"/>
    <col min="4587" max="4587" width="38.85546875" style="2" customWidth="1"/>
    <col min="4588" max="4588" width="9.5703125" style="2" customWidth="1"/>
    <col min="4589" max="4590" width="12.140625" style="2" customWidth="1"/>
    <col min="4591" max="4591" width="10.140625" style="2" customWidth="1"/>
    <col min="4592" max="4592" width="14" style="2" customWidth="1"/>
    <col min="4593" max="4593" width="12" style="2" customWidth="1"/>
    <col min="4594" max="4594" width="12.42578125" style="2" customWidth="1"/>
    <col min="4595" max="4595" width="8.28515625" style="2" customWidth="1"/>
    <col min="4596" max="4842" width="11.42578125" style="2"/>
    <col min="4843" max="4843" width="38.85546875" style="2" customWidth="1"/>
    <col min="4844" max="4844" width="9.5703125" style="2" customWidth="1"/>
    <col min="4845" max="4846" width="12.140625" style="2" customWidth="1"/>
    <col min="4847" max="4847" width="10.140625" style="2" customWidth="1"/>
    <col min="4848" max="4848" width="14" style="2" customWidth="1"/>
    <col min="4849" max="4849" width="12" style="2" customWidth="1"/>
    <col min="4850" max="4850" width="12.42578125" style="2" customWidth="1"/>
    <col min="4851" max="4851" width="8.28515625" style="2" customWidth="1"/>
    <col min="4852" max="5098" width="11.42578125" style="2"/>
    <col min="5099" max="5099" width="38.85546875" style="2" customWidth="1"/>
    <col min="5100" max="5100" width="9.5703125" style="2" customWidth="1"/>
    <col min="5101" max="5102" width="12.140625" style="2" customWidth="1"/>
    <col min="5103" max="5103" width="10.140625" style="2" customWidth="1"/>
    <col min="5104" max="5104" width="14" style="2" customWidth="1"/>
    <col min="5105" max="5105" width="12" style="2" customWidth="1"/>
    <col min="5106" max="5106" width="12.42578125" style="2" customWidth="1"/>
    <col min="5107" max="5107" width="8.28515625" style="2" customWidth="1"/>
    <col min="5108" max="5354" width="11.42578125" style="2"/>
    <col min="5355" max="5355" width="38.85546875" style="2" customWidth="1"/>
    <col min="5356" max="5356" width="9.5703125" style="2" customWidth="1"/>
    <col min="5357" max="5358" width="12.140625" style="2" customWidth="1"/>
    <col min="5359" max="5359" width="10.140625" style="2" customWidth="1"/>
    <col min="5360" max="5360" width="14" style="2" customWidth="1"/>
    <col min="5361" max="5361" width="12" style="2" customWidth="1"/>
    <col min="5362" max="5362" width="12.42578125" style="2" customWidth="1"/>
    <col min="5363" max="5363" width="8.28515625" style="2" customWidth="1"/>
    <col min="5364" max="5610" width="11.42578125" style="2"/>
    <col min="5611" max="5611" width="38.85546875" style="2" customWidth="1"/>
    <col min="5612" max="5612" width="9.5703125" style="2" customWidth="1"/>
    <col min="5613" max="5614" width="12.140625" style="2" customWidth="1"/>
    <col min="5615" max="5615" width="10.140625" style="2" customWidth="1"/>
    <col min="5616" max="5616" width="14" style="2" customWidth="1"/>
    <col min="5617" max="5617" width="12" style="2" customWidth="1"/>
    <col min="5618" max="5618" width="12.42578125" style="2" customWidth="1"/>
    <col min="5619" max="5619" width="8.28515625" style="2" customWidth="1"/>
    <col min="5620" max="5866" width="11.42578125" style="2"/>
    <col min="5867" max="5867" width="38.85546875" style="2" customWidth="1"/>
    <col min="5868" max="5868" width="9.5703125" style="2" customWidth="1"/>
    <col min="5869" max="5870" width="12.140625" style="2" customWidth="1"/>
    <col min="5871" max="5871" width="10.140625" style="2" customWidth="1"/>
    <col min="5872" max="5872" width="14" style="2" customWidth="1"/>
    <col min="5873" max="5873" width="12" style="2" customWidth="1"/>
    <col min="5874" max="5874" width="12.42578125" style="2" customWidth="1"/>
    <col min="5875" max="5875" width="8.28515625" style="2" customWidth="1"/>
    <col min="5876" max="6122" width="11.42578125" style="2"/>
    <col min="6123" max="6123" width="38.85546875" style="2" customWidth="1"/>
    <col min="6124" max="6124" width="9.5703125" style="2" customWidth="1"/>
    <col min="6125" max="6126" width="12.140625" style="2" customWidth="1"/>
    <col min="6127" max="6127" width="10.140625" style="2" customWidth="1"/>
    <col min="6128" max="6128" width="14" style="2" customWidth="1"/>
    <col min="6129" max="6129" width="12" style="2" customWidth="1"/>
    <col min="6130" max="6130" width="12.42578125" style="2" customWidth="1"/>
    <col min="6131" max="6131" width="8.28515625" style="2" customWidth="1"/>
    <col min="6132" max="6378" width="11.42578125" style="2"/>
    <col min="6379" max="6379" width="38.85546875" style="2" customWidth="1"/>
    <col min="6380" max="6380" width="9.5703125" style="2" customWidth="1"/>
    <col min="6381" max="6382" width="12.140625" style="2" customWidth="1"/>
    <col min="6383" max="6383" width="10.140625" style="2" customWidth="1"/>
    <col min="6384" max="6384" width="14" style="2" customWidth="1"/>
    <col min="6385" max="6385" width="12" style="2" customWidth="1"/>
    <col min="6386" max="6386" width="12.42578125" style="2" customWidth="1"/>
    <col min="6387" max="6387" width="8.28515625" style="2" customWidth="1"/>
    <col min="6388" max="6634" width="11.42578125" style="2"/>
    <col min="6635" max="6635" width="38.85546875" style="2" customWidth="1"/>
    <col min="6636" max="6636" width="9.5703125" style="2" customWidth="1"/>
    <col min="6637" max="6638" width="12.140625" style="2" customWidth="1"/>
    <col min="6639" max="6639" width="10.140625" style="2" customWidth="1"/>
    <col min="6640" max="6640" width="14" style="2" customWidth="1"/>
    <col min="6641" max="6641" width="12" style="2" customWidth="1"/>
    <col min="6642" max="6642" width="12.42578125" style="2" customWidth="1"/>
    <col min="6643" max="6643" width="8.28515625" style="2" customWidth="1"/>
    <col min="6644" max="6890" width="11.42578125" style="2"/>
    <col min="6891" max="6891" width="38.85546875" style="2" customWidth="1"/>
    <col min="6892" max="6892" width="9.5703125" style="2" customWidth="1"/>
    <col min="6893" max="6894" width="12.140625" style="2" customWidth="1"/>
    <col min="6895" max="6895" width="10.140625" style="2" customWidth="1"/>
    <col min="6896" max="6896" width="14" style="2" customWidth="1"/>
    <col min="6897" max="6897" width="12" style="2" customWidth="1"/>
    <col min="6898" max="6898" width="12.42578125" style="2" customWidth="1"/>
    <col min="6899" max="6899" width="8.28515625" style="2" customWidth="1"/>
    <col min="6900" max="7146" width="11.42578125" style="2"/>
    <col min="7147" max="7147" width="38.85546875" style="2" customWidth="1"/>
    <col min="7148" max="7148" width="9.5703125" style="2" customWidth="1"/>
    <col min="7149" max="7150" width="12.140625" style="2" customWidth="1"/>
    <col min="7151" max="7151" width="10.140625" style="2" customWidth="1"/>
    <col min="7152" max="7152" width="14" style="2" customWidth="1"/>
    <col min="7153" max="7153" width="12" style="2" customWidth="1"/>
    <col min="7154" max="7154" width="12.42578125" style="2" customWidth="1"/>
    <col min="7155" max="7155" width="8.28515625" style="2" customWidth="1"/>
    <col min="7156" max="7402" width="11.42578125" style="2"/>
    <col min="7403" max="7403" width="38.85546875" style="2" customWidth="1"/>
    <col min="7404" max="7404" width="9.5703125" style="2" customWidth="1"/>
    <col min="7405" max="7406" width="12.140625" style="2" customWidth="1"/>
    <col min="7407" max="7407" width="10.140625" style="2" customWidth="1"/>
    <col min="7408" max="7408" width="14" style="2" customWidth="1"/>
    <col min="7409" max="7409" width="12" style="2" customWidth="1"/>
    <col min="7410" max="7410" width="12.42578125" style="2" customWidth="1"/>
    <col min="7411" max="7411" width="8.28515625" style="2" customWidth="1"/>
    <col min="7412" max="7658" width="11.42578125" style="2"/>
    <col min="7659" max="7659" width="38.85546875" style="2" customWidth="1"/>
    <col min="7660" max="7660" width="9.5703125" style="2" customWidth="1"/>
    <col min="7661" max="7662" width="12.140625" style="2" customWidth="1"/>
    <col min="7663" max="7663" width="10.140625" style="2" customWidth="1"/>
    <col min="7664" max="7664" width="14" style="2" customWidth="1"/>
    <col min="7665" max="7665" width="12" style="2" customWidth="1"/>
    <col min="7666" max="7666" width="12.42578125" style="2" customWidth="1"/>
    <col min="7667" max="7667" width="8.28515625" style="2" customWidth="1"/>
    <col min="7668" max="7914" width="11.42578125" style="2"/>
    <col min="7915" max="7915" width="38.85546875" style="2" customWidth="1"/>
    <col min="7916" max="7916" width="9.5703125" style="2" customWidth="1"/>
    <col min="7917" max="7918" width="12.140625" style="2" customWidth="1"/>
    <col min="7919" max="7919" width="10.140625" style="2" customWidth="1"/>
    <col min="7920" max="7920" width="14" style="2" customWidth="1"/>
    <col min="7921" max="7921" width="12" style="2" customWidth="1"/>
    <col min="7922" max="7922" width="12.42578125" style="2" customWidth="1"/>
    <col min="7923" max="7923" width="8.28515625" style="2" customWidth="1"/>
    <col min="7924" max="8170" width="11.42578125" style="2"/>
    <col min="8171" max="8171" width="38.85546875" style="2" customWidth="1"/>
    <col min="8172" max="8172" width="9.5703125" style="2" customWidth="1"/>
    <col min="8173" max="8174" width="12.140625" style="2" customWidth="1"/>
    <col min="8175" max="8175" width="10.140625" style="2" customWidth="1"/>
    <col min="8176" max="8176" width="14" style="2" customWidth="1"/>
    <col min="8177" max="8177" width="12" style="2" customWidth="1"/>
    <col min="8178" max="8178" width="12.42578125" style="2" customWidth="1"/>
    <col min="8179" max="8179" width="8.28515625" style="2" customWidth="1"/>
    <col min="8180" max="8426" width="11.42578125" style="2"/>
    <col min="8427" max="8427" width="38.85546875" style="2" customWidth="1"/>
    <col min="8428" max="8428" width="9.5703125" style="2" customWidth="1"/>
    <col min="8429" max="8430" width="12.140625" style="2" customWidth="1"/>
    <col min="8431" max="8431" width="10.140625" style="2" customWidth="1"/>
    <col min="8432" max="8432" width="14" style="2" customWidth="1"/>
    <col min="8433" max="8433" width="12" style="2" customWidth="1"/>
    <col min="8434" max="8434" width="12.42578125" style="2" customWidth="1"/>
    <col min="8435" max="8435" width="8.28515625" style="2" customWidth="1"/>
    <col min="8436" max="8682" width="11.42578125" style="2"/>
    <col min="8683" max="8683" width="38.85546875" style="2" customWidth="1"/>
    <col min="8684" max="8684" width="9.5703125" style="2" customWidth="1"/>
    <col min="8685" max="8686" width="12.140625" style="2" customWidth="1"/>
    <col min="8687" max="8687" width="10.140625" style="2" customWidth="1"/>
    <col min="8688" max="8688" width="14" style="2" customWidth="1"/>
    <col min="8689" max="8689" width="12" style="2" customWidth="1"/>
    <col min="8690" max="8690" width="12.42578125" style="2" customWidth="1"/>
    <col min="8691" max="8691" width="8.28515625" style="2" customWidth="1"/>
    <col min="8692" max="8938" width="11.42578125" style="2"/>
    <col min="8939" max="8939" width="38.85546875" style="2" customWidth="1"/>
    <col min="8940" max="8940" width="9.5703125" style="2" customWidth="1"/>
    <col min="8941" max="8942" width="12.140625" style="2" customWidth="1"/>
    <col min="8943" max="8943" width="10.140625" style="2" customWidth="1"/>
    <col min="8944" max="8944" width="14" style="2" customWidth="1"/>
    <col min="8945" max="8945" width="12" style="2" customWidth="1"/>
    <col min="8946" max="8946" width="12.42578125" style="2" customWidth="1"/>
    <col min="8947" max="8947" width="8.28515625" style="2" customWidth="1"/>
    <col min="8948" max="9194" width="11.42578125" style="2"/>
    <col min="9195" max="9195" width="38.85546875" style="2" customWidth="1"/>
    <col min="9196" max="9196" width="9.5703125" style="2" customWidth="1"/>
    <col min="9197" max="9198" width="12.140625" style="2" customWidth="1"/>
    <col min="9199" max="9199" width="10.140625" style="2" customWidth="1"/>
    <col min="9200" max="9200" width="14" style="2" customWidth="1"/>
    <col min="9201" max="9201" width="12" style="2" customWidth="1"/>
    <col min="9202" max="9202" width="12.42578125" style="2" customWidth="1"/>
    <col min="9203" max="9203" width="8.28515625" style="2" customWidth="1"/>
    <col min="9204" max="9450" width="11.42578125" style="2"/>
    <col min="9451" max="9451" width="38.85546875" style="2" customWidth="1"/>
    <col min="9452" max="9452" width="9.5703125" style="2" customWidth="1"/>
    <col min="9453" max="9454" width="12.140625" style="2" customWidth="1"/>
    <col min="9455" max="9455" width="10.140625" style="2" customWidth="1"/>
    <col min="9456" max="9456" width="14" style="2" customWidth="1"/>
    <col min="9457" max="9457" width="12" style="2" customWidth="1"/>
    <col min="9458" max="9458" width="12.42578125" style="2" customWidth="1"/>
    <col min="9459" max="9459" width="8.28515625" style="2" customWidth="1"/>
    <col min="9460" max="9706" width="11.42578125" style="2"/>
    <col min="9707" max="9707" width="38.85546875" style="2" customWidth="1"/>
    <col min="9708" max="9708" width="9.5703125" style="2" customWidth="1"/>
    <col min="9709" max="9710" width="12.140625" style="2" customWidth="1"/>
    <col min="9711" max="9711" width="10.140625" style="2" customWidth="1"/>
    <col min="9712" max="9712" width="14" style="2" customWidth="1"/>
    <col min="9713" max="9713" width="12" style="2" customWidth="1"/>
    <col min="9714" max="9714" width="12.42578125" style="2" customWidth="1"/>
    <col min="9715" max="9715" width="8.28515625" style="2" customWidth="1"/>
    <col min="9716" max="9962" width="11.42578125" style="2"/>
    <col min="9963" max="9963" width="38.85546875" style="2" customWidth="1"/>
    <col min="9964" max="9964" width="9.5703125" style="2" customWidth="1"/>
    <col min="9965" max="9966" width="12.140625" style="2" customWidth="1"/>
    <col min="9967" max="9967" width="10.140625" style="2" customWidth="1"/>
    <col min="9968" max="9968" width="14" style="2" customWidth="1"/>
    <col min="9969" max="9969" width="12" style="2" customWidth="1"/>
    <col min="9970" max="9970" width="12.42578125" style="2" customWidth="1"/>
    <col min="9971" max="9971" width="8.28515625" style="2" customWidth="1"/>
    <col min="9972" max="10218" width="11.42578125" style="2"/>
    <col min="10219" max="10219" width="38.85546875" style="2" customWidth="1"/>
    <col min="10220" max="10220" width="9.5703125" style="2" customWidth="1"/>
    <col min="10221" max="10222" width="12.140625" style="2" customWidth="1"/>
    <col min="10223" max="10223" width="10.140625" style="2" customWidth="1"/>
    <col min="10224" max="10224" width="14" style="2" customWidth="1"/>
    <col min="10225" max="10225" width="12" style="2" customWidth="1"/>
    <col min="10226" max="10226" width="12.42578125" style="2" customWidth="1"/>
    <col min="10227" max="10227" width="8.28515625" style="2" customWidth="1"/>
    <col min="10228" max="10474" width="11.42578125" style="2"/>
    <col min="10475" max="10475" width="38.85546875" style="2" customWidth="1"/>
    <col min="10476" max="10476" width="9.5703125" style="2" customWidth="1"/>
    <col min="10477" max="10478" width="12.140625" style="2" customWidth="1"/>
    <col min="10479" max="10479" width="10.140625" style="2" customWidth="1"/>
    <col min="10480" max="10480" width="14" style="2" customWidth="1"/>
    <col min="10481" max="10481" width="12" style="2" customWidth="1"/>
    <col min="10482" max="10482" width="12.42578125" style="2" customWidth="1"/>
    <col min="10483" max="10483" width="8.28515625" style="2" customWidth="1"/>
    <col min="10484" max="10730" width="11.42578125" style="2"/>
    <col min="10731" max="10731" width="38.85546875" style="2" customWidth="1"/>
    <col min="10732" max="10732" width="9.5703125" style="2" customWidth="1"/>
    <col min="10733" max="10734" width="12.140625" style="2" customWidth="1"/>
    <col min="10735" max="10735" width="10.140625" style="2" customWidth="1"/>
    <col min="10736" max="10736" width="14" style="2" customWidth="1"/>
    <col min="10737" max="10737" width="12" style="2" customWidth="1"/>
    <col min="10738" max="10738" width="12.42578125" style="2" customWidth="1"/>
    <col min="10739" max="10739" width="8.28515625" style="2" customWidth="1"/>
    <col min="10740" max="10986" width="11.42578125" style="2"/>
    <col min="10987" max="10987" width="38.85546875" style="2" customWidth="1"/>
    <col min="10988" max="10988" width="9.5703125" style="2" customWidth="1"/>
    <col min="10989" max="10990" width="12.140625" style="2" customWidth="1"/>
    <col min="10991" max="10991" width="10.140625" style="2" customWidth="1"/>
    <col min="10992" max="10992" width="14" style="2" customWidth="1"/>
    <col min="10993" max="10993" width="12" style="2" customWidth="1"/>
    <col min="10994" max="10994" width="12.42578125" style="2" customWidth="1"/>
    <col min="10995" max="10995" width="8.28515625" style="2" customWidth="1"/>
    <col min="10996" max="11242" width="11.42578125" style="2"/>
    <col min="11243" max="11243" width="38.85546875" style="2" customWidth="1"/>
    <col min="11244" max="11244" width="9.5703125" style="2" customWidth="1"/>
    <col min="11245" max="11246" width="12.140625" style="2" customWidth="1"/>
    <col min="11247" max="11247" width="10.140625" style="2" customWidth="1"/>
    <col min="11248" max="11248" width="14" style="2" customWidth="1"/>
    <col min="11249" max="11249" width="12" style="2" customWidth="1"/>
    <col min="11250" max="11250" width="12.42578125" style="2" customWidth="1"/>
    <col min="11251" max="11251" width="8.28515625" style="2" customWidth="1"/>
    <col min="11252" max="11498" width="11.42578125" style="2"/>
    <col min="11499" max="11499" width="38.85546875" style="2" customWidth="1"/>
    <col min="11500" max="11500" width="9.5703125" style="2" customWidth="1"/>
    <col min="11501" max="11502" width="12.140625" style="2" customWidth="1"/>
    <col min="11503" max="11503" width="10.140625" style="2" customWidth="1"/>
    <col min="11504" max="11504" width="14" style="2" customWidth="1"/>
    <col min="11505" max="11505" width="12" style="2" customWidth="1"/>
    <col min="11506" max="11506" width="12.42578125" style="2" customWidth="1"/>
    <col min="11507" max="11507" width="8.28515625" style="2" customWidth="1"/>
    <col min="11508" max="11754" width="11.42578125" style="2"/>
    <col min="11755" max="11755" width="38.85546875" style="2" customWidth="1"/>
    <col min="11756" max="11756" width="9.5703125" style="2" customWidth="1"/>
    <col min="11757" max="11758" width="12.140625" style="2" customWidth="1"/>
    <col min="11759" max="11759" width="10.140625" style="2" customWidth="1"/>
    <col min="11760" max="11760" width="14" style="2" customWidth="1"/>
    <col min="11761" max="11761" width="12" style="2" customWidth="1"/>
    <col min="11762" max="11762" width="12.42578125" style="2" customWidth="1"/>
    <col min="11763" max="11763" width="8.28515625" style="2" customWidth="1"/>
    <col min="11764" max="12010" width="11.42578125" style="2"/>
    <col min="12011" max="12011" width="38.85546875" style="2" customWidth="1"/>
    <col min="12012" max="12012" width="9.5703125" style="2" customWidth="1"/>
    <col min="12013" max="12014" width="12.140625" style="2" customWidth="1"/>
    <col min="12015" max="12015" width="10.140625" style="2" customWidth="1"/>
    <col min="12016" max="12016" width="14" style="2" customWidth="1"/>
    <col min="12017" max="12017" width="12" style="2" customWidth="1"/>
    <col min="12018" max="12018" width="12.42578125" style="2" customWidth="1"/>
    <col min="12019" max="12019" width="8.28515625" style="2" customWidth="1"/>
    <col min="12020" max="12266" width="11.42578125" style="2"/>
    <col min="12267" max="12267" width="38.85546875" style="2" customWidth="1"/>
    <col min="12268" max="12268" width="9.5703125" style="2" customWidth="1"/>
    <col min="12269" max="12270" width="12.140625" style="2" customWidth="1"/>
    <col min="12271" max="12271" width="10.140625" style="2" customWidth="1"/>
    <col min="12272" max="12272" width="14" style="2" customWidth="1"/>
    <col min="12273" max="12273" width="12" style="2" customWidth="1"/>
    <col min="12274" max="12274" width="12.42578125" style="2" customWidth="1"/>
    <col min="12275" max="12275" width="8.28515625" style="2" customWidth="1"/>
    <col min="12276" max="12522" width="11.42578125" style="2"/>
    <col min="12523" max="12523" width="38.85546875" style="2" customWidth="1"/>
    <col min="12524" max="12524" width="9.5703125" style="2" customWidth="1"/>
    <col min="12525" max="12526" width="12.140625" style="2" customWidth="1"/>
    <col min="12527" max="12527" width="10.140625" style="2" customWidth="1"/>
    <col min="12528" max="12528" width="14" style="2" customWidth="1"/>
    <col min="12529" max="12529" width="12" style="2" customWidth="1"/>
    <col min="12530" max="12530" width="12.42578125" style="2" customWidth="1"/>
    <col min="12531" max="12531" width="8.28515625" style="2" customWidth="1"/>
    <col min="12532" max="12778" width="11.42578125" style="2"/>
    <col min="12779" max="12779" width="38.85546875" style="2" customWidth="1"/>
    <col min="12780" max="12780" width="9.5703125" style="2" customWidth="1"/>
    <col min="12781" max="12782" width="12.140625" style="2" customWidth="1"/>
    <col min="12783" max="12783" width="10.140625" style="2" customWidth="1"/>
    <col min="12784" max="12784" width="14" style="2" customWidth="1"/>
    <col min="12785" max="12785" width="12" style="2" customWidth="1"/>
    <col min="12786" max="12786" width="12.42578125" style="2" customWidth="1"/>
    <col min="12787" max="12787" width="8.28515625" style="2" customWidth="1"/>
    <col min="12788" max="13034" width="11.42578125" style="2"/>
    <col min="13035" max="13035" width="38.85546875" style="2" customWidth="1"/>
    <col min="13036" max="13036" width="9.5703125" style="2" customWidth="1"/>
    <col min="13037" max="13038" width="12.140625" style="2" customWidth="1"/>
    <col min="13039" max="13039" width="10.140625" style="2" customWidth="1"/>
    <col min="13040" max="13040" width="14" style="2" customWidth="1"/>
    <col min="13041" max="13041" width="12" style="2" customWidth="1"/>
    <col min="13042" max="13042" width="12.42578125" style="2" customWidth="1"/>
    <col min="13043" max="13043" width="8.28515625" style="2" customWidth="1"/>
    <col min="13044" max="13290" width="11.42578125" style="2"/>
    <col min="13291" max="13291" width="38.85546875" style="2" customWidth="1"/>
    <col min="13292" max="13292" width="9.5703125" style="2" customWidth="1"/>
    <col min="13293" max="13294" width="12.140625" style="2" customWidth="1"/>
    <col min="13295" max="13295" width="10.140625" style="2" customWidth="1"/>
    <col min="13296" max="13296" width="14" style="2" customWidth="1"/>
    <col min="13297" max="13297" width="12" style="2" customWidth="1"/>
    <col min="13298" max="13298" width="12.42578125" style="2" customWidth="1"/>
    <col min="13299" max="13299" width="8.28515625" style="2" customWidth="1"/>
    <col min="13300" max="13546" width="11.42578125" style="2"/>
    <col min="13547" max="13547" width="38.85546875" style="2" customWidth="1"/>
    <col min="13548" max="13548" width="9.5703125" style="2" customWidth="1"/>
    <col min="13549" max="13550" width="12.140625" style="2" customWidth="1"/>
    <col min="13551" max="13551" width="10.140625" style="2" customWidth="1"/>
    <col min="13552" max="13552" width="14" style="2" customWidth="1"/>
    <col min="13553" max="13553" width="12" style="2" customWidth="1"/>
    <col min="13554" max="13554" width="12.42578125" style="2" customWidth="1"/>
    <col min="13555" max="13555" width="8.28515625" style="2" customWidth="1"/>
    <col min="13556" max="13802" width="11.42578125" style="2"/>
    <col min="13803" max="13803" width="38.85546875" style="2" customWidth="1"/>
    <col min="13804" max="13804" width="9.5703125" style="2" customWidth="1"/>
    <col min="13805" max="13806" width="12.140625" style="2" customWidth="1"/>
    <col min="13807" max="13807" width="10.140625" style="2" customWidth="1"/>
    <col min="13808" max="13808" width="14" style="2" customWidth="1"/>
    <col min="13809" max="13809" width="12" style="2" customWidth="1"/>
    <col min="13810" max="13810" width="12.42578125" style="2" customWidth="1"/>
    <col min="13811" max="13811" width="8.28515625" style="2" customWidth="1"/>
    <col min="13812" max="14058" width="11.42578125" style="2"/>
    <col min="14059" max="14059" width="38.85546875" style="2" customWidth="1"/>
    <col min="14060" max="14060" width="9.5703125" style="2" customWidth="1"/>
    <col min="14061" max="14062" width="12.140625" style="2" customWidth="1"/>
    <col min="14063" max="14063" width="10.140625" style="2" customWidth="1"/>
    <col min="14064" max="14064" width="14" style="2" customWidth="1"/>
    <col min="14065" max="14065" width="12" style="2" customWidth="1"/>
    <col min="14066" max="14066" width="12.42578125" style="2" customWidth="1"/>
    <col min="14067" max="14067" width="8.28515625" style="2" customWidth="1"/>
    <col min="14068" max="14314" width="11.42578125" style="2"/>
    <col min="14315" max="14315" width="38.85546875" style="2" customWidth="1"/>
    <col min="14316" max="14316" width="9.5703125" style="2" customWidth="1"/>
    <col min="14317" max="14318" width="12.140625" style="2" customWidth="1"/>
    <col min="14319" max="14319" width="10.140625" style="2" customWidth="1"/>
    <col min="14320" max="14320" width="14" style="2" customWidth="1"/>
    <col min="14321" max="14321" width="12" style="2" customWidth="1"/>
    <col min="14322" max="14322" width="12.42578125" style="2" customWidth="1"/>
    <col min="14323" max="14323" width="8.28515625" style="2" customWidth="1"/>
    <col min="14324" max="14570" width="11.42578125" style="2"/>
    <col min="14571" max="14571" width="38.85546875" style="2" customWidth="1"/>
    <col min="14572" max="14572" width="9.5703125" style="2" customWidth="1"/>
    <col min="14573" max="14574" width="12.140625" style="2" customWidth="1"/>
    <col min="14575" max="14575" width="10.140625" style="2" customWidth="1"/>
    <col min="14576" max="14576" width="14" style="2" customWidth="1"/>
    <col min="14577" max="14577" width="12" style="2" customWidth="1"/>
    <col min="14578" max="14578" width="12.42578125" style="2" customWidth="1"/>
    <col min="14579" max="14579" width="8.28515625" style="2" customWidth="1"/>
    <col min="14580" max="14826" width="11.42578125" style="2"/>
    <col min="14827" max="14827" width="38.85546875" style="2" customWidth="1"/>
    <col min="14828" max="14828" width="9.5703125" style="2" customWidth="1"/>
    <col min="14829" max="14830" width="12.140625" style="2" customWidth="1"/>
    <col min="14831" max="14831" width="10.140625" style="2" customWidth="1"/>
    <col min="14832" max="14832" width="14" style="2" customWidth="1"/>
    <col min="14833" max="14833" width="12" style="2" customWidth="1"/>
    <col min="14834" max="14834" width="12.42578125" style="2" customWidth="1"/>
    <col min="14835" max="14835" width="8.28515625" style="2" customWidth="1"/>
    <col min="14836" max="15082" width="11.42578125" style="2"/>
    <col min="15083" max="15083" width="38.85546875" style="2" customWidth="1"/>
    <col min="15084" max="15084" width="9.5703125" style="2" customWidth="1"/>
    <col min="15085" max="15086" width="12.140625" style="2" customWidth="1"/>
    <col min="15087" max="15087" width="10.140625" style="2" customWidth="1"/>
    <col min="15088" max="15088" width="14" style="2" customWidth="1"/>
    <col min="15089" max="15089" width="12" style="2" customWidth="1"/>
    <col min="15090" max="15090" width="12.42578125" style="2" customWidth="1"/>
    <col min="15091" max="15091" width="8.28515625" style="2" customWidth="1"/>
    <col min="15092" max="15338" width="11.42578125" style="2"/>
    <col min="15339" max="15339" width="38.85546875" style="2" customWidth="1"/>
    <col min="15340" max="15340" width="9.5703125" style="2" customWidth="1"/>
    <col min="15341" max="15342" width="12.140625" style="2" customWidth="1"/>
    <col min="15343" max="15343" width="10.140625" style="2" customWidth="1"/>
    <col min="15344" max="15344" width="14" style="2" customWidth="1"/>
    <col min="15345" max="15345" width="12" style="2" customWidth="1"/>
    <col min="15346" max="15346" width="12.42578125" style="2" customWidth="1"/>
    <col min="15347" max="15347" width="8.28515625" style="2" customWidth="1"/>
    <col min="15348" max="15594" width="11.42578125" style="2"/>
    <col min="15595" max="15595" width="38.85546875" style="2" customWidth="1"/>
    <col min="15596" max="15596" width="9.5703125" style="2" customWidth="1"/>
    <col min="15597" max="15598" width="12.140625" style="2" customWidth="1"/>
    <col min="15599" max="15599" width="10.140625" style="2" customWidth="1"/>
    <col min="15600" max="15600" width="14" style="2" customWidth="1"/>
    <col min="15601" max="15601" width="12" style="2" customWidth="1"/>
    <col min="15602" max="15602" width="12.42578125" style="2" customWidth="1"/>
    <col min="15603" max="15603" width="8.28515625" style="2" customWidth="1"/>
    <col min="15604" max="15850" width="11.42578125" style="2"/>
    <col min="15851" max="15851" width="38.85546875" style="2" customWidth="1"/>
    <col min="15852" max="15852" width="9.5703125" style="2" customWidth="1"/>
    <col min="15853" max="15854" width="12.140625" style="2" customWidth="1"/>
    <col min="15855" max="15855" width="10.140625" style="2" customWidth="1"/>
    <col min="15856" max="15856" width="14" style="2" customWidth="1"/>
    <col min="15857" max="15857" width="12" style="2" customWidth="1"/>
    <col min="15858" max="15858" width="12.42578125" style="2" customWidth="1"/>
    <col min="15859" max="15859" width="8.28515625" style="2" customWidth="1"/>
    <col min="15860" max="16106" width="11.42578125" style="2"/>
    <col min="16107" max="16107" width="38.85546875" style="2" customWidth="1"/>
    <col min="16108" max="16108" width="9.5703125" style="2" customWidth="1"/>
    <col min="16109" max="16110" width="12.140625" style="2" customWidth="1"/>
    <col min="16111" max="16111" width="10.140625" style="2" customWidth="1"/>
    <col min="16112" max="16112" width="14" style="2" customWidth="1"/>
    <col min="16113" max="16113" width="12" style="2" customWidth="1"/>
    <col min="16114" max="16114" width="12.42578125" style="2" customWidth="1"/>
    <col min="16115" max="16115" width="8.28515625" style="2" customWidth="1"/>
    <col min="16116" max="16384" width="11.42578125" style="2"/>
  </cols>
  <sheetData>
    <row r="1" spans="1:11" ht="16.5" customHeight="1" x14ac:dyDescent="0.2">
      <c r="A1" s="56" t="s">
        <v>10</v>
      </c>
      <c r="B1" s="56"/>
      <c r="C1" s="56"/>
      <c r="D1" s="56"/>
      <c r="E1" s="56"/>
      <c r="F1" s="56"/>
      <c r="G1" s="56"/>
      <c r="H1" s="56"/>
      <c r="I1" s="56"/>
      <c r="J1" s="56"/>
    </row>
    <row r="2" spans="1:11" ht="16.5" customHeight="1" x14ac:dyDescent="0.2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</row>
    <row r="3" spans="1:11" ht="16.5" customHeight="1" x14ac:dyDescent="0.2">
      <c r="A3" s="56" t="s">
        <v>43</v>
      </c>
      <c r="B3" s="56"/>
      <c r="C3" s="56"/>
      <c r="D3" s="56"/>
      <c r="E3" s="56"/>
      <c r="F3" s="56"/>
      <c r="G3" s="56"/>
      <c r="H3" s="56"/>
      <c r="I3" s="56"/>
      <c r="J3" s="56"/>
    </row>
    <row r="4" spans="1:11" ht="7.5" customHeight="1" x14ac:dyDescent="0.2">
      <c r="A4" s="3" t="s">
        <v>1</v>
      </c>
      <c r="B4" s="4"/>
    </row>
    <row r="5" spans="1:11" s="5" customFormat="1" ht="24.75" customHeight="1" x14ac:dyDescent="0.2">
      <c r="A5" s="24"/>
      <c r="B5" s="46" t="s">
        <v>2</v>
      </c>
      <c r="C5" s="47"/>
      <c r="D5" s="47"/>
      <c r="E5" s="47"/>
      <c r="F5" s="47"/>
      <c r="G5" s="47"/>
      <c r="H5" s="47"/>
      <c r="I5" s="47"/>
      <c r="J5" s="47"/>
      <c r="K5" s="22"/>
    </row>
    <row r="6" spans="1:11" s="5" customFormat="1" ht="24.75" customHeight="1" x14ac:dyDescent="0.2">
      <c r="A6" s="26" t="s">
        <v>12</v>
      </c>
      <c r="B6" s="48" t="s">
        <v>3</v>
      </c>
      <c r="C6" s="51" t="s">
        <v>4</v>
      </c>
      <c r="D6" s="52"/>
      <c r="E6" s="52"/>
      <c r="F6" s="52"/>
      <c r="G6" s="52"/>
      <c r="H6" s="52"/>
      <c r="I6" s="52"/>
      <c r="J6" s="52"/>
      <c r="K6" s="22"/>
    </row>
    <row r="7" spans="1:11" s="5" customFormat="1" ht="15" customHeight="1" x14ac:dyDescent="0.2">
      <c r="A7" s="27" t="s">
        <v>13</v>
      </c>
      <c r="B7" s="49"/>
      <c r="C7" s="53" t="s">
        <v>5</v>
      </c>
      <c r="D7" s="53" t="s">
        <v>6</v>
      </c>
      <c r="E7" s="53" t="s">
        <v>19</v>
      </c>
      <c r="F7" s="53" t="s">
        <v>7</v>
      </c>
      <c r="G7" s="29"/>
      <c r="H7" s="29"/>
      <c r="I7" s="53" t="s">
        <v>45</v>
      </c>
      <c r="J7" s="30"/>
      <c r="K7" s="22"/>
    </row>
    <row r="8" spans="1:11" s="5" customFormat="1" ht="15" customHeight="1" x14ac:dyDescent="0.2">
      <c r="A8" s="27"/>
      <c r="B8" s="49"/>
      <c r="C8" s="54"/>
      <c r="D8" s="54"/>
      <c r="E8" s="54"/>
      <c r="F8" s="54"/>
      <c r="G8" s="31" t="s">
        <v>38</v>
      </c>
      <c r="H8" s="31" t="s">
        <v>38</v>
      </c>
      <c r="I8" s="54"/>
      <c r="J8" s="32" t="s">
        <v>20</v>
      </c>
      <c r="K8" s="22"/>
    </row>
    <row r="9" spans="1:11" s="5" customFormat="1" ht="12" customHeight="1" x14ac:dyDescent="0.2">
      <c r="A9" s="27"/>
      <c r="B9" s="49"/>
      <c r="C9" s="54"/>
      <c r="D9" s="54"/>
      <c r="E9" s="54"/>
      <c r="F9" s="54"/>
      <c r="G9" s="39" t="s">
        <v>39</v>
      </c>
      <c r="H9" s="39" t="s">
        <v>39</v>
      </c>
      <c r="I9" s="54"/>
      <c r="J9" s="33">
        <v>1</v>
      </c>
      <c r="K9" s="22"/>
    </row>
    <row r="10" spans="1:11" s="5" customFormat="1" ht="15" customHeight="1" x14ac:dyDescent="0.2">
      <c r="A10" s="27"/>
      <c r="B10" s="49"/>
      <c r="C10" s="54"/>
      <c r="D10" s="54"/>
      <c r="E10" s="54"/>
      <c r="F10" s="54"/>
      <c r="G10" s="34" t="s">
        <v>41</v>
      </c>
      <c r="H10" s="38" t="s">
        <v>40</v>
      </c>
      <c r="I10" s="54"/>
      <c r="J10" s="35"/>
      <c r="K10" s="22"/>
    </row>
    <row r="11" spans="1:11" s="5" customFormat="1" ht="15" customHeight="1" x14ac:dyDescent="0.2">
      <c r="A11" s="25"/>
      <c r="B11" s="50"/>
      <c r="C11" s="50"/>
      <c r="D11" s="55"/>
      <c r="E11" s="55"/>
      <c r="F11" s="55"/>
      <c r="G11" s="36"/>
      <c r="H11" s="36"/>
      <c r="I11" s="55"/>
      <c r="J11" s="37"/>
      <c r="K11" s="22"/>
    </row>
    <row r="12" spans="1:11" s="5" customFormat="1" ht="3.75" customHeight="1" x14ac:dyDescent="0.2">
      <c r="A12" s="18"/>
      <c r="B12" s="19"/>
      <c r="C12" s="19"/>
      <c r="D12" s="19"/>
      <c r="E12" s="19"/>
      <c r="F12" s="19"/>
      <c r="G12" s="19"/>
      <c r="H12" s="20"/>
      <c r="I12" s="20"/>
      <c r="J12" s="21"/>
      <c r="K12" s="22"/>
    </row>
    <row r="13" spans="1:11" s="12" customFormat="1" ht="18" customHeight="1" x14ac:dyDescent="0.2">
      <c r="A13" s="23" t="s">
        <v>21</v>
      </c>
      <c r="B13" s="14">
        <f>SUM(C13:J13)</f>
        <v>408</v>
      </c>
      <c r="C13" s="14">
        <f>SUM(C14,C21,C31,C36,C133,C40,C43)</f>
        <v>138</v>
      </c>
      <c r="D13" s="14">
        <f>SUM(D14,D21,D31,D36,D39,D43)</f>
        <v>133</v>
      </c>
      <c r="E13" s="14">
        <f t="shared" ref="E13:J13" si="0">SUM(E14,E21,E31,E36,E133,E40,E43)</f>
        <v>36</v>
      </c>
      <c r="F13" s="14">
        <f t="shared" si="0"/>
        <v>25</v>
      </c>
      <c r="G13" s="14">
        <f t="shared" si="0"/>
        <v>58</v>
      </c>
      <c r="H13" s="14">
        <f t="shared" si="0"/>
        <v>10</v>
      </c>
      <c r="I13" s="14">
        <f t="shared" si="0"/>
        <v>3</v>
      </c>
      <c r="J13" s="17">
        <f t="shared" si="0"/>
        <v>5</v>
      </c>
      <c r="K13" s="8"/>
    </row>
    <row r="14" spans="1:11" s="12" customFormat="1" ht="15" customHeight="1" x14ac:dyDescent="0.2">
      <c r="A14" s="6" t="s">
        <v>14</v>
      </c>
      <c r="B14" s="14">
        <f t="shared" ref="B14:B87" si="1">SUM(C14:J14)</f>
        <v>262</v>
      </c>
      <c r="C14" s="14">
        <f>SUM(C15,C19,C20)</f>
        <v>86</v>
      </c>
      <c r="D14" s="14">
        <f t="shared" ref="D14" si="2">SUM(D15,D19,D20)</f>
        <v>76</v>
      </c>
      <c r="E14" s="14">
        <f t="shared" ref="E14:J14" si="3">SUM(E15,E19,E20)</f>
        <v>29</v>
      </c>
      <c r="F14" s="14">
        <f t="shared" si="3"/>
        <v>19</v>
      </c>
      <c r="G14" s="14">
        <f t="shared" si="3"/>
        <v>40</v>
      </c>
      <c r="H14" s="14">
        <f t="shared" si="3"/>
        <v>7</v>
      </c>
      <c r="I14" s="14">
        <f t="shared" si="3"/>
        <v>3</v>
      </c>
      <c r="J14" s="17">
        <f t="shared" si="3"/>
        <v>2</v>
      </c>
      <c r="K14" s="8"/>
    </row>
    <row r="15" spans="1:11" s="12" customFormat="1" ht="15" customHeight="1" x14ac:dyDescent="0.2">
      <c r="A15" s="6" t="s">
        <v>8</v>
      </c>
      <c r="B15" s="14">
        <f t="shared" si="1"/>
        <v>222</v>
      </c>
      <c r="C15" s="14">
        <f>SUM(C16:C18)</f>
        <v>59</v>
      </c>
      <c r="D15" s="14">
        <f>SUM(D16:D18)</f>
        <v>71</v>
      </c>
      <c r="E15" s="14">
        <f t="shared" ref="E15:J15" si="4">SUM(E16:E18)</f>
        <v>23</v>
      </c>
      <c r="F15" s="14">
        <f t="shared" si="4"/>
        <v>17</v>
      </c>
      <c r="G15" s="14">
        <f t="shared" si="4"/>
        <v>40</v>
      </c>
      <c r="H15" s="14">
        <f>SUM(H16:H18)</f>
        <v>7</v>
      </c>
      <c r="I15" s="14">
        <f t="shared" si="4"/>
        <v>3</v>
      </c>
      <c r="J15" s="17">
        <f t="shared" si="4"/>
        <v>2</v>
      </c>
      <c r="K15" s="8"/>
    </row>
    <row r="16" spans="1:11" s="12" customFormat="1" ht="15" customHeight="1" x14ac:dyDescent="0.2">
      <c r="A16" s="6" t="s">
        <v>22</v>
      </c>
      <c r="B16" s="14">
        <f t="shared" si="1"/>
        <v>50</v>
      </c>
      <c r="C16" s="14">
        <v>11</v>
      </c>
      <c r="D16" s="14">
        <v>19</v>
      </c>
      <c r="E16" s="14">
        <v>3</v>
      </c>
      <c r="F16" s="14">
        <v>4</v>
      </c>
      <c r="G16" s="14">
        <v>8</v>
      </c>
      <c r="H16" s="14">
        <v>3</v>
      </c>
      <c r="I16" s="14" t="s">
        <v>9</v>
      </c>
      <c r="J16" s="17">
        <v>2</v>
      </c>
      <c r="K16" s="8"/>
    </row>
    <row r="17" spans="1:11" s="12" customFormat="1" ht="15" customHeight="1" x14ac:dyDescent="0.2">
      <c r="A17" s="6" t="s">
        <v>23</v>
      </c>
      <c r="B17" s="14">
        <f t="shared" si="1"/>
        <v>115</v>
      </c>
      <c r="C17" s="14">
        <v>34</v>
      </c>
      <c r="D17" s="14">
        <v>31</v>
      </c>
      <c r="E17" s="14">
        <v>14</v>
      </c>
      <c r="F17" s="14">
        <v>7</v>
      </c>
      <c r="G17" s="14">
        <v>26</v>
      </c>
      <c r="H17" s="14">
        <v>3</v>
      </c>
      <c r="I17" s="14" t="s">
        <v>9</v>
      </c>
      <c r="J17" s="17" t="s">
        <v>9</v>
      </c>
      <c r="K17" s="8"/>
    </row>
    <row r="18" spans="1:11" s="12" customFormat="1" ht="15" customHeight="1" x14ac:dyDescent="0.2">
      <c r="A18" s="6" t="s">
        <v>24</v>
      </c>
      <c r="B18" s="14">
        <f t="shared" si="1"/>
        <v>57</v>
      </c>
      <c r="C18" s="14">
        <v>14</v>
      </c>
      <c r="D18" s="14">
        <v>21</v>
      </c>
      <c r="E18" s="14">
        <v>6</v>
      </c>
      <c r="F18" s="14">
        <v>6</v>
      </c>
      <c r="G18" s="14">
        <v>6</v>
      </c>
      <c r="H18" s="14">
        <v>1</v>
      </c>
      <c r="I18" s="14">
        <v>3</v>
      </c>
      <c r="J18" s="17" t="s">
        <v>9</v>
      </c>
      <c r="K18" s="8"/>
    </row>
    <row r="19" spans="1:11" s="12" customFormat="1" ht="15" customHeight="1" x14ac:dyDescent="0.2">
      <c r="A19" s="1" t="s">
        <v>25</v>
      </c>
      <c r="B19" s="14">
        <f t="shared" si="1"/>
        <v>20</v>
      </c>
      <c r="C19" s="14">
        <v>17</v>
      </c>
      <c r="D19" s="14">
        <v>1</v>
      </c>
      <c r="E19" s="14">
        <v>2</v>
      </c>
      <c r="F19" s="14" t="s">
        <v>9</v>
      </c>
      <c r="G19" s="14" t="s">
        <v>9</v>
      </c>
      <c r="H19" s="14" t="s">
        <v>9</v>
      </c>
      <c r="I19" s="14" t="s">
        <v>9</v>
      </c>
      <c r="J19" s="17" t="s">
        <v>9</v>
      </c>
      <c r="K19" s="8"/>
    </row>
    <row r="20" spans="1:11" s="12" customFormat="1" ht="15" customHeight="1" x14ac:dyDescent="0.2">
      <c r="A20" s="44" t="s">
        <v>26</v>
      </c>
      <c r="B20" s="14">
        <f t="shared" si="1"/>
        <v>20</v>
      </c>
      <c r="C20" s="14">
        <v>10</v>
      </c>
      <c r="D20" s="14">
        <v>4</v>
      </c>
      <c r="E20" s="14">
        <v>4</v>
      </c>
      <c r="F20" s="14">
        <v>2</v>
      </c>
      <c r="G20" s="14" t="s">
        <v>9</v>
      </c>
      <c r="H20" s="14" t="s">
        <v>9</v>
      </c>
      <c r="I20" s="14" t="s">
        <v>9</v>
      </c>
      <c r="J20" s="17" t="s">
        <v>9</v>
      </c>
      <c r="K20" s="8"/>
    </row>
    <row r="21" spans="1:11" s="12" customFormat="1" ht="15" customHeight="1" x14ac:dyDescent="0.2">
      <c r="A21" s="6" t="s">
        <v>15</v>
      </c>
      <c r="B21" s="14">
        <f t="shared" si="1"/>
        <v>93</v>
      </c>
      <c r="C21" s="14">
        <f>SUM(C22,,C27)</f>
        <v>37</v>
      </c>
      <c r="D21" s="14">
        <f t="shared" ref="D21:J21" si="5">SUM(D22,,D27)</f>
        <v>37</v>
      </c>
      <c r="E21" s="14">
        <f t="shared" si="5"/>
        <v>4</v>
      </c>
      <c r="F21" s="14">
        <f t="shared" si="5"/>
        <v>5</v>
      </c>
      <c r="G21" s="14">
        <f t="shared" si="5"/>
        <v>5</v>
      </c>
      <c r="H21" s="14">
        <f t="shared" si="5"/>
        <v>3</v>
      </c>
      <c r="I21" s="14">
        <f t="shared" si="5"/>
        <v>0</v>
      </c>
      <c r="J21" s="17">
        <f t="shared" si="5"/>
        <v>2</v>
      </c>
      <c r="K21" s="8"/>
    </row>
    <row r="22" spans="1:11" s="12" customFormat="1" ht="15" customHeight="1" x14ac:dyDescent="0.2">
      <c r="A22" s="6" t="s">
        <v>8</v>
      </c>
      <c r="B22" s="14">
        <f t="shared" si="1"/>
        <v>47</v>
      </c>
      <c r="C22" s="14">
        <f>SUM(C23:C26)</f>
        <v>18</v>
      </c>
      <c r="D22" s="14">
        <f t="shared" ref="D22:J22" si="6">SUM(D23:D26)</f>
        <v>22</v>
      </c>
      <c r="E22" s="14">
        <f t="shared" si="6"/>
        <v>0</v>
      </c>
      <c r="F22" s="14">
        <f t="shared" si="6"/>
        <v>3</v>
      </c>
      <c r="G22" s="14">
        <f t="shared" si="6"/>
        <v>3</v>
      </c>
      <c r="H22" s="14">
        <f t="shared" si="6"/>
        <v>1</v>
      </c>
      <c r="I22" s="14">
        <f t="shared" si="6"/>
        <v>0</v>
      </c>
      <c r="J22" s="17">
        <f t="shared" si="6"/>
        <v>0</v>
      </c>
      <c r="K22" s="8"/>
    </row>
    <row r="23" spans="1:11" s="12" customFormat="1" ht="15" customHeight="1" x14ac:dyDescent="0.2">
      <c r="A23" s="6" t="s">
        <v>22</v>
      </c>
      <c r="B23" s="14">
        <f t="shared" si="1"/>
        <v>4</v>
      </c>
      <c r="C23" s="14">
        <v>2</v>
      </c>
      <c r="D23" s="14">
        <v>1</v>
      </c>
      <c r="E23" s="14" t="s">
        <v>9</v>
      </c>
      <c r="F23" s="14">
        <v>1</v>
      </c>
      <c r="G23" s="14" t="s">
        <v>9</v>
      </c>
      <c r="H23" s="14" t="s">
        <v>9</v>
      </c>
      <c r="I23" s="14" t="s">
        <v>9</v>
      </c>
      <c r="J23" s="17" t="s">
        <v>9</v>
      </c>
      <c r="K23" s="8"/>
    </row>
    <row r="24" spans="1:11" s="12" customFormat="1" ht="15" customHeight="1" x14ac:dyDescent="0.2">
      <c r="A24" s="6" t="s">
        <v>24</v>
      </c>
      <c r="B24" s="14">
        <f t="shared" si="1"/>
        <v>3</v>
      </c>
      <c r="C24" s="14">
        <v>1</v>
      </c>
      <c r="D24" s="14" t="s">
        <v>9</v>
      </c>
      <c r="E24" s="14" t="s">
        <v>9</v>
      </c>
      <c r="F24" s="14">
        <v>1</v>
      </c>
      <c r="G24" s="14" t="s">
        <v>9</v>
      </c>
      <c r="H24" s="14">
        <v>1</v>
      </c>
      <c r="I24" s="14" t="s">
        <v>9</v>
      </c>
      <c r="J24" s="17" t="s">
        <v>9</v>
      </c>
      <c r="K24" s="8"/>
    </row>
    <row r="25" spans="1:11" s="12" customFormat="1" ht="15" customHeight="1" x14ac:dyDescent="0.2">
      <c r="A25" s="1" t="s">
        <v>27</v>
      </c>
      <c r="B25" s="14">
        <f t="shared" si="1"/>
        <v>24</v>
      </c>
      <c r="C25" s="14">
        <v>9</v>
      </c>
      <c r="D25" s="14">
        <v>12</v>
      </c>
      <c r="E25" s="14" t="s">
        <v>9</v>
      </c>
      <c r="F25" s="14" t="s">
        <v>9</v>
      </c>
      <c r="G25" s="14">
        <v>3</v>
      </c>
      <c r="H25" s="14" t="s">
        <v>9</v>
      </c>
      <c r="I25" s="14" t="s">
        <v>9</v>
      </c>
      <c r="J25" s="17" t="s">
        <v>9</v>
      </c>
      <c r="K25" s="8"/>
    </row>
    <row r="26" spans="1:11" s="12" customFormat="1" ht="15" customHeight="1" x14ac:dyDescent="0.2">
      <c r="A26" s="7" t="s">
        <v>28</v>
      </c>
      <c r="B26" s="14">
        <f t="shared" si="1"/>
        <v>16</v>
      </c>
      <c r="C26" s="14">
        <v>6</v>
      </c>
      <c r="D26" s="14">
        <v>9</v>
      </c>
      <c r="E26" s="14" t="s">
        <v>9</v>
      </c>
      <c r="F26" s="14">
        <v>1</v>
      </c>
      <c r="G26" s="14" t="s">
        <v>9</v>
      </c>
      <c r="H26" s="14" t="s">
        <v>9</v>
      </c>
      <c r="I26" s="14" t="s">
        <v>9</v>
      </c>
      <c r="J26" s="17" t="s">
        <v>9</v>
      </c>
      <c r="K26" s="8"/>
    </row>
    <row r="27" spans="1:11" s="12" customFormat="1" ht="15" customHeight="1" x14ac:dyDescent="0.2">
      <c r="A27" s="6" t="s">
        <v>29</v>
      </c>
      <c r="B27" s="14">
        <f t="shared" si="1"/>
        <v>46</v>
      </c>
      <c r="C27" s="14">
        <f>SUM(C28:C30)</f>
        <v>19</v>
      </c>
      <c r="D27" s="14">
        <f t="shared" ref="D27" si="7">SUM(D28:D30)</f>
        <v>15</v>
      </c>
      <c r="E27" s="14">
        <f t="shared" ref="E27:J27" si="8">SUM(E28:E30)</f>
        <v>4</v>
      </c>
      <c r="F27" s="14">
        <f t="shared" si="8"/>
        <v>2</v>
      </c>
      <c r="G27" s="14">
        <f t="shared" si="8"/>
        <v>2</v>
      </c>
      <c r="H27" s="14">
        <f t="shared" si="8"/>
        <v>2</v>
      </c>
      <c r="I27" s="14">
        <f t="shared" si="8"/>
        <v>0</v>
      </c>
      <c r="J27" s="17">
        <f t="shared" si="8"/>
        <v>2</v>
      </c>
      <c r="K27" s="8"/>
    </row>
    <row r="28" spans="1:11" s="12" customFormat="1" ht="15" customHeight="1" x14ac:dyDescent="0.2">
      <c r="A28" s="8" t="s">
        <v>30</v>
      </c>
      <c r="B28" s="14">
        <f t="shared" si="1"/>
        <v>5</v>
      </c>
      <c r="C28" s="14">
        <v>2</v>
      </c>
      <c r="D28" s="14">
        <v>3</v>
      </c>
      <c r="E28" s="14" t="s">
        <v>9</v>
      </c>
      <c r="F28" s="14" t="s">
        <v>9</v>
      </c>
      <c r="G28" s="14" t="s">
        <v>9</v>
      </c>
      <c r="H28" s="14" t="s">
        <v>9</v>
      </c>
      <c r="I28" s="14" t="s">
        <v>9</v>
      </c>
      <c r="J28" s="17" t="s">
        <v>9</v>
      </c>
      <c r="K28" s="8"/>
    </row>
    <row r="29" spans="1:11" s="12" customFormat="1" ht="15" customHeight="1" x14ac:dyDescent="0.2">
      <c r="A29" s="8" t="s">
        <v>31</v>
      </c>
      <c r="B29" s="14">
        <f t="shared" si="1"/>
        <v>24</v>
      </c>
      <c r="C29" s="14">
        <v>9</v>
      </c>
      <c r="D29" s="14">
        <v>7</v>
      </c>
      <c r="E29" s="14">
        <v>2</v>
      </c>
      <c r="F29" s="14">
        <v>2</v>
      </c>
      <c r="G29" s="14">
        <v>1</v>
      </c>
      <c r="H29" s="14">
        <v>2</v>
      </c>
      <c r="I29" s="14" t="s">
        <v>9</v>
      </c>
      <c r="J29" s="17">
        <v>1</v>
      </c>
      <c r="K29" s="8"/>
    </row>
    <row r="30" spans="1:11" s="12" customFormat="1" ht="15" customHeight="1" x14ac:dyDescent="0.2">
      <c r="A30" s="8" t="s">
        <v>32</v>
      </c>
      <c r="B30" s="14">
        <f t="shared" si="1"/>
        <v>17</v>
      </c>
      <c r="C30" s="14">
        <v>8</v>
      </c>
      <c r="D30" s="14">
        <v>5</v>
      </c>
      <c r="E30" s="14">
        <v>2</v>
      </c>
      <c r="F30" s="14" t="s">
        <v>9</v>
      </c>
      <c r="G30" s="14">
        <v>1</v>
      </c>
      <c r="H30" s="14" t="s">
        <v>9</v>
      </c>
      <c r="I30" s="14" t="s">
        <v>9</v>
      </c>
      <c r="J30" s="17">
        <v>1</v>
      </c>
      <c r="K30" s="8"/>
    </row>
    <row r="31" spans="1:11" s="12" customFormat="1" ht="15" customHeight="1" x14ac:dyDescent="0.2">
      <c r="A31" s="6" t="s">
        <v>16</v>
      </c>
      <c r="B31" s="14">
        <f t="shared" si="1"/>
        <v>42</v>
      </c>
      <c r="C31" s="14">
        <f>SUM(C32:C35)</f>
        <v>12</v>
      </c>
      <c r="D31" s="14">
        <f>SUM(D32:D35)</f>
        <v>13</v>
      </c>
      <c r="E31" s="14">
        <f t="shared" ref="E31:J31" si="9">SUM(E32:E35)</f>
        <v>3</v>
      </c>
      <c r="F31" s="14">
        <f t="shared" si="9"/>
        <v>1</v>
      </c>
      <c r="G31" s="14">
        <f t="shared" si="9"/>
        <v>12</v>
      </c>
      <c r="H31" s="14">
        <f t="shared" si="9"/>
        <v>0</v>
      </c>
      <c r="I31" s="14">
        <f t="shared" si="9"/>
        <v>0</v>
      </c>
      <c r="J31" s="17">
        <f t="shared" si="9"/>
        <v>1</v>
      </c>
      <c r="K31" s="8"/>
    </row>
    <row r="32" spans="1:11" s="12" customFormat="1" ht="15" customHeight="1" x14ac:dyDescent="0.2">
      <c r="A32" s="6" t="s">
        <v>22</v>
      </c>
      <c r="B32" s="14">
        <f t="shared" si="1"/>
        <v>1</v>
      </c>
      <c r="C32" s="14" t="s">
        <v>9</v>
      </c>
      <c r="D32" s="14">
        <v>1</v>
      </c>
      <c r="E32" s="14" t="s">
        <v>9</v>
      </c>
      <c r="F32" s="14" t="s">
        <v>9</v>
      </c>
      <c r="G32" s="14" t="s">
        <v>9</v>
      </c>
      <c r="H32" s="14" t="s">
        <v>9</v>
      </c>
      <c r="I32" s="14" t="s">
        <v>9</v>
      </c>
      <c r="J32" s="17" t="s">
        <v>9</v>
      </c>
      <c r="K32" s="8"/>
    </row>
    <row r="33" spans="1:11" s="12" customFormat="1" ht="15" customHeight="1" x14ac:dyDescent="0.2">
      <c r="A33" s="6" t="s">
        <v>23</v>
      </c>
      <c r="B33" s="14">
        <f t="shared" si="1"/>
        <v>39</v>
      </c>
      <c r="C33" s="14">
        <v>10</v>
      </c>
      <c r="D33" s="14">
        <v>12</v>
      </c>
      <c r="E33" s="14">
        <v>3</v>
      </c>
      <c r="F33" s="14">
        <v>1</v>
      </c>
      <c r="G33" s="14">
        <v>12</v>
      </c>
      <c r="H33" s="14" t="s">
        <v>9</v>
      </c>
      <c r="I33" s="14" t="s">
        <v>9</v>
      </c>
      <c r="J33" s="17">
        <v>1</v>
      </c>
      <c r="K33" s="8"/>
    </row>
    <row r="34" spans="1:11" s="12" customFormat="1" ht="15" customHeight="1" x14ac:dyDescent="0.2">
      <c r="A34" s="6" t="s">
        <v>24</v>
      </c>
      <c r="B34" s="14">
        <f t="shared" si="1"/>
        <v>1</v>
      </c>
      <c r="C34" s="14">
        <v>1</v>
      </c>
      <c r="D34" s="14" t="s">
        <v>9</v>
      </c>
      <c r="E34" s="14" t="s">
        <v>9</v>
      </c>
      <c r="F34" s="14" t="s">
        <v>9</v>
      </c>
      <c r="G34" s="14" t="s">
        <v>9</v>
      </c>
      <c r="H34" s="14" t="s">
        <v>9</v>
      </c>
      <c r="I34" s="14" t="s">
        <v>9</v>
      </c>
      <c r="J34" s="17" t="s">
        <v>9</v>
      </c>
      <c r="K34" s="8"/>
    </row>
    <row r="35" spans="1:11" s="12" customFormat="1" ht="15" customHeight="1" x14ac:dyDescent="0.2">
      <c r="A35" s="7" t="s">
        <v>28</v>
      </c>
      <c r="B35" s="14">
        <f t="shared" si="1"/>
        <v>1</v>
      </c>
      <c r="C35" s="14">
        <v>1</v>
      </c>
      <c r="D35" s="14" t="s">
        <v>9</v>
      </c>
      <c r="E35" s="14" t="s">
        <v>9</v>
      </c>
      <c r="F35" s="14" t="s">
        <v>9</v>
      </c>
      <c r="G35" s="14" t="s">
        <v>9</v>
      </c>
      <c r="H35" s="14" t="s">
        <v>9</v>
      </c>
      <c r="I35" s="14" t="s">
        <v>9</v>
      </c>
      <c r="J35" s="17" t="s">
        <v>9</v>
      </c>
      <c r="K35" s="8"/>
    </row>
    <row r="36" spans="1:11" s="12" customFormat="1" ht="15" customHeight="1" x14ac:dyDescent="0.2">
      <c r="A36" s="6" t="s">
        <v>17</v>
      </c>
      <c r="B36" s="14">
        <f t="shared" si="1"/>
        <v>3</v>
      </c>
      <c r="C36" s="14">
        <f>SUM(C37)</f>
        <v>0</v>
      </c>
      <c r="D36" s="14">
        <f t="shared" ref="D36:J36" si="10">SUM(D37)</f>
        <v>2</v>
      </c>
      <c r="E36" s="14">
        <f t="shared" si="10"/>
        <v>0</v>
      </c>
      <c r="F36" s="14">
        <f t="shared" si="10"/>
        <v>0</v>
      </c>
      <c r="G36" s="14">
        <f t="shared" si="10"/>
        <v>1</v>
      </c>
      <c r="H36" s="14">
        <f t="shared" si="10"/>
        <v>0</v>
      </c>
      <c r="I36" s="14">
        <f t="shared" si="10"/>
        <v>0</v>
      </c>
      <c r="J36" s="17">
        <f t="shared" si="10"/>
        <v>0</v>
      </c>
      <c r="K36" s="8"/>
    </row>
    <row r="37" spans="1:11" s="12" customFormat="1" ht="15" customHeight="1" x14ac:dyDescent="0.2">
      <c r="A37" s="1" t="s">
        <v>27</v>
      </c>
      <c r="B37" s="14">
        <f t="shared" si="1"/>
        <v>3</v>
      </c>
      <c r="C37" s="14" t="s">
        <v>9</v>
      </c>
      <c r="D37" s="14">
        <v>2</v>
      </c>
      <c r="E37" s="14" t="s">
        <v>9</v>
      </c>
      <c r="F37" s="14" t="s">
        <v>9</v>
      </c>
      <c r="G37" s="14">
        <v>1</v>
      </c>
      <c r="H37" s="14" t="s">
        <v>9</v>
      </c>
      <c r="I37" s="14" t="s">
        <v>9</v>
      </c>
      <c r="J37" s="17" t="s">
        <v>9</v>
      </c>
      <c r="K37" s="8"/>
    </row>
    <row r="38" spans="1:11" s="1" customFormat="1" ht="15" customHeight="1" x14ac:dyDescent="0.2">
      <c r="A38" s="45" t="s">
        <v>33</v>
      </c>
      <c r="B38" s="14">
        <f>SUM(C38:J38)</f>
        <v>0</v>
      </c>
      <c r="C38" s="14" t="s">
        <v>9</v>
      </c>
      <c r="D38" s="14" t="s">
        <v>9</v>
      </c>
      <c r="E38" s="14" t="s">
        <v>9</v>
      </c>
      <c r="F38" s="14" t="s">
        <v>9</v>
      </c>
      <c r="G38" s="14" t="s">
        <v>9</v>
      </c>
      <c r="H38" s="14" t="s">
        <v>9</v>
      </c>
      <c r="I38" s="14" t="s">
        <v>9</v>
      </c>
      <c r="J38" s="17" t="s">
        <v>9</v>
      </c>
    </row>
    <row r="39" spans="1:11" s="1" customFormat="1" ht="15" customHeight="1" x14ac:dyDescent="0.2">
      <c r="A39" s="45" t="s">
        <v>34</v>
      </c>
      <c r="B39" s="14">
        <f>SUM(C39:J39)</f>
        <v>5</v>
      </c>
      <c r="C39" s="14">
        <f t="shared" ref="C39:J39" si="11">SUM(C40)</f>
        <v>0</v>
      </c>
      <c r="D39" s="14">
        <f t="shared" si="11"/>
        <v>5</v>
      </c>
      <c r="E39" s="14">
        <f t="shared" si="11"/>
        <v>0</v>
      </c>
      <c r="F39" s="14">
        <f t="shared" si="11"/>
        <v>0</v>
      </c>
      <c r="G39" s="14">
        <f t="shared" si="11"/>
        <v>0</v>
      </c>
      <c r="H39" s="14">
        <f t="shared" si="11"/>
        <v>0</v>
      </c>
      <c r="I39" s="14">
        <f t="shared" si="11"/>
        <v>0</v>
      </c>
      <c r="J39" s="17">
        <f t="shared" si="11"/>
        <v>0</v>
      </c>
    </row>
    <row r="40" spans="1:11" s="1" customFormat="1" ht="15" customHeight="1" x14ac:dyDescent="0.2">
      <c r="A40" s="1" t="s">
        <v>8</v>
      </c>
      <c r="B40" s="14">
        <f>SUM(C40:J40)</f>
        <v>5</v>
      </c>
      <c r="C40" s="14">
        <f t="shared" ref="C40:J40" si="12">SUM(C41:C42)</f>
        <v>0</v>
      </c>
      <c r="D40" s="14">
        <f>SUM(D41:D42)</f>
        <v>5</v>
      </c>
      <c r="E40" s="14">
        <f t="shared" si="12"/>
        <v>0</v>
      </c>
      <c r="F40" s="14">
        <f t="shared" si="12"/>
        <v>0</v>
      </c>
      <c r="G40" s="14">
        <f t="shared" si="12"/>
        <v>0</v>
      </c>
      <c r="H40" s="14">
        <f t="shared" si="12"/>
        <v>0</v>
      </c>
      <c r="I40" s="14">
        <f t="shared" si="12"/>
        <v>0</v>
      </c>
      <c r="J40" s="17">
        <f t="shared" si="12"/>
        <v>0</v>
      </c>
    </row>
    <row r="41" spans="1:11" s="1" customFormat="1" ht="15" customHeight="1" x14ac:dyDescent="0.2">
      <c r="A41" s="6" t="s">
        <v>24</v>
      </c>
      <c r="B41" s="14">
        <f>SUM(C41:J41)</f>
        <v>3</v>
      </c>
      <c r="C41" s="14" t="s">
        <v>9</v>
      </c>
      <c r="D41" s="14">
        <v>3</v>
      </c>
      <c r="E41" s="14" t="s">
        <v>9</v>
      </c>
      <c r="F41" s="14" t="s">
        <v>9</v>
      </c>
      <c r="G41" s="14" t="s">
        <v>9</v>
      </c>
      <c r="H41" s="14" t="s">
        <v>9</v>
      </c>
      <c r="I41" s="14" t="s">
        <v>9</v>
      </c>
      <c r="J41" s="17" t="s">
        <v>9</v>
      </c>
    </row>
    <row r="42" spans="1:11" s="1" customFormat="1" ht="15" customHeight="1" x14ac:dyDescent="0.2">
      <c r="A42" s="7" t="s">
        <v>28</v>
      </c>
      <c r="B42" s="14">
        <f t="shared" ref="B42" si="13">SUM(C42:J42)</f>
        <v>2</v>
      </c>
      <c r="C42" s="14" t="s">
        <v>9</v>
      </c>
      <c r="D42" s="14">
        <v>2</v>
      </c>
      <c r="E42" s="14" t="s">
        <v>9</v>
      </c>
      <c r="F42" s="14" t="s">
        <v>9</v>
      </c>
      <c r="G42" s="14" t="s">
        <v>9</v>
      </c>
      <c r="H42" s="14" t="s">
        <v>9</v>
      </c>
      <c r="I42" s="14" t="s">
        <v>9</v>
      </c>
      <c r="J42" s="17" t="s">
        <v>9</v>
      </c>
    </row>
    <row r="43" spans="1:11" s="12" customFormat="1" ht="15" customHeight="1" x14ac:dyDescent="0.2">
      <c r="A43" s="6" t="s">
        <v>18</v>
      </c>
      <c r="B43" s="14">
        <f t="shared" ref="B43" si="14">SUM(C43:J43)</f>
        <v>3</v>
      </c>
      <c r="C43" s="14">
        <v>3</v>
      </c>
      <c r="D43" s="14" t="s">
        <v>9</v>
      </c>
      <c r="E43" s="14" t="s">
        <v>9</v>
      </c>
      <c r="F43" s="14" t="s">
        <v>9</v>
      </c>
      <c r="G43" s="14" t="s">
        <v>9</v>
      </c>
      <c r="H43" s="14" t="s">
        <v>9</v>
      </c>
      <c r="I43" s="14" t="s">
        <v>9</v>
      </c>
      <c r="J43" s="17" t="s">
        <v>9</v>
      </c>
      <c r="K43" s="8"/>
    </row>
    <row r="44" spans="1:11" s="12" customFormat="1" ht="15" customHeight="1" x14ac:dyDescent="0.2">
      <c r="A44" s="6" t="s">
        <v>35</v>
      </c>
      <c r="B44" s="14">
        <f t="shared" si="1"/>
        <v>121</v>
      </c>
      <c r="C44" s="14">
        <f>SUM(C45,C64,C74,C71,C77)</f>
        <v>32</v>
      </c>
      <c r="D44" s="14">
        <f t="shared" ref="D44:I44" si="15">SUM(D45,D64,D74,D71,D77)</f>
        <v>27</v>
      </c>
      <c r="E44" s="14">
        <f t="shared" si="15"/>
        <v>8</v>
      </c>
      <c r="F44" s="14">
        <f t="shared" si="15"/>
        <v>3</v>
      </c>
      <c r="G44" s="14">
        <f t="shared" si="15"/>
        <v>46</v>
      </c>
      <c r="H44" s="14">
        <f t="shared" si="15"/>
        <v>3</v>
      </c>
      <c r="I44" s="14">
        <f t="shared" si="15"/>
        <v>0</v>
      </c>
      <c r="J44" s="17">
        <f>SUM(J45,J64,J74,J71,J77)</f>
        <v>2</v>
      </c>
      <c r="K44" s="8"/>
    </row>
    <row r="45" spans="1:11" s="12" customFormat="1" ht="15" customHeight="1" x14ac:dyDescent="0.2">
      <c r="A45" s="6" t="s">
        <v>14</v>
      </c>
      <c r="B45" s="14">
        <f t="shared" si="1"/>
        <v>79</v>
      </c>
      <c r="C45" s="14">
        <f>SUM(C46,C50)</f>
        <v>19</v>
      </c>
      <c r="D45" s="14">
        <f t="shared" ref="D45:J45" si="16">SUM(D46,D50)</f>
        <v>17</v>
      </c>
      <c r="E45" s="14">
        <f t="shared" si="16"/>
        <v>5</v>
      </c>
      <c r="F45" s="14">
        <f t="shared" si="16"/>
        <v>3</v>
      </c>
      <c r="G45" s="14">
        <f t="shared" si="16"/>
        <v>31</v>
      </c>
      <c r="H45" s="14">
        <f t="shared" si="16"/>
        <v>3</v>
      </c>
      <c r="I45" s="14">
        <f t="shared" si="16"/>
        <v>0</v>
      </c>
      <c r="J45" s="17">
        <f t="shared" si="16"/>
        <v>1</v>
      </c>
      <c r="K45" s="8"/>
    </row>
    <row r="46" spans="1:11" s="12" customFormat="1" ht="15" customHeight="1" x14ac:dyDescent="0.2">
      <c r="A46" s="6" t="s">
        <v>8</v>
      </c>
      <c r="B46" s="14">
        <f t="shared" si="1"/>
        <v>71</v>
      </c>
      <c r="C46" s="14">
        <f t="shared" ref="C46:J46" si="17">SUM(C47:C49)</f>
        <v>15</v>
      </c>
      <c r="D46" s="14">
        <f t="shared" si="17"/>
        <v>15</v>
      </c>
      <c r="E46" s="14">
        <f t="shared" si="17"/>
        <v>3</v>
      </c>
      <c r="F46" s="14">
        <f t="shared" si="17"/>
        <v>3</v>
      </c>
      <c r="G46" s="14">
        <f t="shared" si="17"/>
        <v>31</v>
      </c>
      <c r="H46" s="14">
        <f t="shared" si="17"/>
        <v>3</v>
      </c>
      <c r="I46" s="14">
        <f t="shared" si="17"/>
        <v>0</v>
      </c>
      <c r="J46" s="17">
        <f t="shared" si="17"/>
        <v>1</v>
      </c>
      <c r="K46" s="8"/>
    </row>
    <row r="47" spans="1:11" s="12" customFormat="1" ht="15" customHeight="1" x14ac:dyDescent="0.2">
      <c r="A47" s="6" t="s">
        <v>22</v>
      </c>
      <c r="B47" s="14">
        <f t="shared" si="1"/>
        <v>16</v>
      </c>
      <c r="C47" s="40">
        <v>3</v>
      </c>
      <c r="D47" s="40">
        <v>5</v>
      </c>
      <c r="E47" s="40">
        <v>2</v>
      </c>
      <c r="F47" s="40" t="s">
        <v>9</v>
      </c>
      <c r="G47" s="40">
        <v>5</v>
      </c>
      <c r="H47" s="40" t="s">
        <v>9</v>
      </c>
      <c r="I47" s="40" t="s">
        <v>9</v>
      </c>
      <c r="J47" s="41">
        <v>1</v>
      </c>
      <c r="K47" s="8"/>
    </row>
    <row r="48" spans="1:11" s="12" customFormat="1" ht="15" customHeight="1" x14ac:dyDescent="0.2">
      <c r="A48" s="6" t="s">
        <v>23</v>
      </c>
      <c r="B48" s="14">
        <f t="shared" si="1"/>
        <v>45</v>
      </c>
      <c r="C48" s="40">
        <v>8</v>
      </c>
      <c r="D48" s="40">
        <v>7</v>
      </c>
      <c r="E48" s="40">
        <v>1</v>
      </c>
      <c r="F48" s="40">
        <v>3</v>
      </c>
      <c r="G48" s="40">
        <v>24</v>
      </c>
      <c r="H48" s="40">
        <v>2</v>
      </c>
      <c r="I48" s="40" t="s">
        <v>9</v>
      </c>
      <c r="J48" s="41" t="s">
        <v>9</v>
      </c>
      <c r="K48" s="8"/>
    </row>
    <row r="49" spans="1:11" s="12" customFormat="1" ht="15" customHeight="1" x14ac:dyDescent="0.2">
      <c r="A49" s="6" t="s">
        <v>24</v>
      </c>
      <c r="B49" s="14">
        <f t="shared" si="1"/>
        <v>10</v>
      </c>
      <c r="C49" s="40">
        <v>4</v>
      </c>
      <c r="D49" s="40">
        <v>3</v>
      </c>
      <c r="E49" s="40" t="s">
        <v>9</v>
      </c>
      <c r="F49" s="40" t="s">
        <v>9</v>
      </c>
      <c r="G49" s="40">
        <v>2</v>
      </c>
      <c r="H49" s="40">
        <v>1</v>
      </c>
      <c r="I49" s="40" t="s">
        <v>9</v>
      </c>
      <c r="J49" s="41" t="s">
        <v>9</v>
      </c>
      <c r="K49" s="8"/>
    </row>
    <row r="50" spans="1:11" s="12" customFormat="1" ht="15" customHeight="1" x14ac:dyDescent="0.2">
      <c r="A50" s="44" t="s">
        <v>26</v>
      </c>
      <c r="B50" s="14">
        <f t="shared" si="1"/>
        <v>8</v>
      </c>
      <c r="C50" s="14">
        <v>4</v>
      </c>
      <c r="D50" s="14">
        <v>2</v>
      </c>
      <c r="E50" s="14">
        <v>2</v>
      </c>
      <c r="F50" s="14" t="s">
        <v>9</v>
      </c>
      <c r="G50" s="14" t="s">
        <v>9</v>
      </c>
      <c r="H50" s="14" t="s">
        <v>9</v>
      </c>
      <c r="I50" s="14" t="s">
        <v>9</v>
      </c>
      <c r="J50" s="17" t="s">
        <v>9</v>
      </c>
      <c r="K50" s="8"/>
    </row>
    <row r="51" spans="1:11" s="12" customFormat="1" ht="15" customHeight="1" x14ac:dyDescent="0.2">
      <c r="A51" s="28"/>
      <c r="B51" s="42"/>
      <c r="C51" s="42"/>
      <c r="D51" s="42"/>
      <c r="E51" s="42"/>
      <c r="F51" s="42"/>
      <c r="G51" s="42"/>
      <c r="H51" s="42"/>
      <c r="I51" s="42"/>
      <c r="J51" s="42"/>
      <c r="K51" s="8"/>
    </row>
    <row r="52" spans="1:11" ht="16.5" customHeight="1" x14ac:dyDescent="0.2">
      <c r="A52" s="56" t="s">
        <v>10</v>
      </c>
      <c r="B52" s="56"/>
      <c r="C52" s="56"/>
      <c r="D52" s="56"/>
      <c r="E52" s="56"/>
      <c r="F52" s="56"/>
      <c r="G52" s="56"/>
      <c r="H52" s="56"/>
      <c r="I52" s="56"/>
      <c r="J52" s="56"/>
    </row>
    <row r="53" spans="1:11" ht="16.5" customHeight="1" x14ac:dyDescent="0.2">
      <c r="A53" s="56" t="s">
        <v>0</v>
      </c>
      <c r="B53" s="56"/>
      <c r="C53" s="56"/>
      <c r="D53" s="56"/>
      <c r="E53" s="56"/>
      <c r="F53" s="56"/>
      <c r="G53" s="56"/>
      <c r="H53" s="56"/>
      <c r="I53" s="56"/>
      <c r="J53" s="56"/>
    </row>
    <row r="54" spans="1:11" ht="16.5" customHeight="1" x14ac:dyDescent="0.2">
      <c r="A54" s="56" t="s">
        <v>43</v>
      </c>
      <c r="B54" s="56"/>
      <c r="C54" s="56"/>
      <c r="D54" s="56"/>
      <c r="E54" s="56"/>
      <c r="F54" s="56"/>
      <c r="G54" s="56"/>
      <c r="H54" s="56"/>
      <c r="I54" s="56"/>
      <c r="J54" s="56"/>
    </row>
    <row r="55" spans="1:11" ht="7.5" customHeight="1" x14ac:dyDescent="0.2">
      <c r="A55" s="3" t="s">
        <v>1</v>
      </c>
      <c r="B55" s="4"/>
    </row>
    <row r="56" spans="1:11" s="5" customFormat="1" ht="24.75" customHeight="1" x14ac:dyDescent="0.2">
      <c r="A56" s="24"/>
      <c r="B56" s="46" t="s">
        <v>2</v>
      </c>
      <c r="C56" s="47"/>
      <c r="D56" s="47"/>
      <c r="E56" s="47"/>
      <c r="F56" s="47"/>
      <c r="G56" s="47"/>
      <c r="H56" s="47"/>
      <c r="I56" s="47"/>
      <c r="J56" s="47"/>
      <c r="K56" s="22"/>
    </row>
    <row r="57" spans="1:11" s="5" customFormat="1" ht="24.75" customHeight="1" x14ac:dyDescent="0.2">
      <c r="A57" s="26" t="s">
        <v>12</v>
      </c>
      <c r="B57" s="48" t="s">
        <v>3</v>
      </c>
      <c r="C57" s="51" t="s">
        <v>4</v>
      </c>
      <c r="D57" s="52"/>
      <c r="E57" s="52"/>
      <c r="F57" s="52"/>
      <c r="G57" s="52"/>
      <c r="H57" s="52"/>
      <c r="I57" s="52"/>
      <c r="J57" s="52"/>
      <c r="K57" s="22"/>
    </row>
    <row r="58" spans="1:11" s="5" customFormat="1" ht="15" customHeight="1" x14ac:dyDescent="0.2">
      <c r="A58" s="27" t="s">
        <v>13</v>
      </c>
      <c r="B58" s="49"/>
      <c r="C58" s="53" t="s">
        <v>5</v>
      </c>
      <c r="D58" s="53" t="s">
        <v>6</v>
      </c>
      <c r="E58" s="53" t="s">
        <v>19</v>
      </c>
      <c r="F58" s="53" t="s">
        <v>7</v>
      </c>
      <c r="G58" s="29"/>
      <c r="H58" s="29"/>
      <c r="I58" s="53" t="s">
        <v>45</v>
      </c>
      <c r="J58" s="30"/>
      <c r="K58" s="22"/>
    </row>
    <row r="59" spans="1:11" s="5" customFormat="1" ht="15" customHeight="1" x14ac:dyDescent="0.2">
      <c r="A59" s="27"/>
      <c r="B59" s="49"/>
      <c r="C59" s="54"/>
      <c r="D59" s="54"/>
      <c r="E59" s="54"/>
      <c r="F59" s="54"/>
      <c r="G59" s="31" t="s">
        <v>38</v>
      </c>
      <c r="H59" s="31" t="s">
        <v>38</v>
      </c>
      <c r="I59" s="54"/>
      <c r="J59" s="32" t="s">
        <v>20</v>
      </c>
      <c r="K59" s="22"/>
    </row>
    <row r="60" spans="1:11" s="5" customFormat="1" ht="12" customHeight="1" x14ac:dyDescent="0.2">
      <c r="A60" s="27"/>
      <c r="B60" s="49"/>
      <c r="C60" s="54"/>
      <c r="D60" s="54"/>
      <c r="E60" s="54"/>
      <c r="F60" s="54"/>
      <c r="G60" s="39" t="s">
        <v>39</v>
      </c>
      <c r="H60" s="39" t="s">
        <v>39</v>
      </c>
      <c r="I60" s="54"/>
      <c r="J60" s="33">
        <v>1</v>
      </c>
      <c r="K60" s="22"/>
    </row>
    <row r="61" spans="1:11" s="5" customFormat="1" ht="15" customHeight="1" x14ac:dyDescent="0.2">
      <c r="A61" s="27"/>
      <c r="B61" s="49"/>
      <c r="C61" s="54"/>
      <c r="D61" s="54"/>
      <c r="E61" s="54"/>
      <c r="F61" s="54"/>
      <c r="G61" s="34" t="s">
        <v>41</v>
      </c>
      <c r="H61" s="38" t="s">
        <v>40</v>
      </c>
      <c r="I61" s="54"/>
      <c r="J61" s="35"/>
      <c r="K61" s="22"/>
    </row>
    <row r="62" spans="1:11" s="5" customFormat="1" ht="15" customHeight="1" x14ac:dyDescent="0.2">
      <c r="A62" s="25"/>
      <c r="B62" s="50"/>
      <c r="C62" s="50"/>
      <c r="D62" s="55"/>
      <c r="E62" s="55"/>
      <c r="F62" s="55"/>
      <c r="G62" s="36"/>
      <c r="H62" s="36"/>
      <c r="I62" s="55"/>
      <c r="J62" s="37"/>
      <c r="K62" s="22"/>
    </row>
    <row r="63" spans="1:11" s="5" customFormat="1" ht="3.75" customHeight="1" x14ac:dyDescent="0.2">
      <c r="A63" s="18"/>
      <c r="B63" s="19"/>
      <c r="C63" s="19"/>
      <c r="D63" s="19"/>
      <c r="E63" s="19"/>
      <c r="F63" s="19"/>
      <c r="G63" s="19"/>
      <c r="H63" s="20"/>
      <c r="I63" s="20"/>
      <c r="J63" s="21"/>
      <c r="K63" s="22"/>
    </row>
    <row r="64" spans="1:11" s="12" customFormat="1" ht="15" customHeight="1" x14ac:dyDescent="0.2">
      <c r="A64" s="6" t="s">
        <v>15</v>
      </c>
      <c r="B64" s="14">
        <f t="shared" si="1"/>
        <v>16</v>
      </c>
      <c r="C64" s="14">
        <f>SUM(C65,C68)</f>
        <v>8</v>
      </c>
      <c r="D64" s="14">
        <f t="shared" ref="D64:J64" si="18">SUM(D65,D68)</f>
        <v>3</v>
      </c>
      <c r="E64" s="14">
        <f t="shared" si="18"/>
        <v>2</v>
      </c>
      <c r="F64" s="14">
        <f t="shared" si="18"/>
        <v>0</v>
      </c>
      <c r="G64" s="14">
        <f t="shared" si="18"/>
        <v>3</v>
      </c>
      <c r="H64" s="14">
        <f t="shared" si="18"/>
        <v>0</v>
      </c>
      <c r="I64" s="14">
        <f t="shared" si="18"/>
        <v>0</v>
      </c>
      <c r="J64" s="17">
        <f t="shared" si="18"/>
        <v>0</v>
      </c>
      <c r="K64" s="8"/>
    </row>
    <row r="65" spans="1:11" s="12" customFormat="1" ht="15" customHeight="1" x14ac:dyDescent="0.2">
      <c r="A65" s="6" t="s">
        <v>8</v>
      </c>
      <c r="B65" s="14">
        <f t="shared" si="1"/>
        <v>6</v>
      </c>
      <c r="C65" s="14">
        <f t="shared" ref="C65" si="19">SUM(C66:C67)</f>
        <v>1</v>
      </c>
      <c r="D65" s="14">
        <f t="shared" ref="D65:J65" si="20">SUM(D66:D67)</f>
        <v>3</v>
      </c>
      <c r="E65" s="14">
        <f t="shared" si="20"/>
        <v>0</v>
      </c>
      <c r="F65" s="14">
        <f t="shared" si="20"/>
        <v>0</v>
      </c>
      <c r="G65" s="14">
        <f t="shared" si="20"/>
        <v>2</v>
      </c>
      <c r="H65" s="14">
        <f t="shared" si="20"/>
        <v>0</v>
      </c>
      <c r="I65" s="14">
        <f t="shared" si="20"/>
        <v>0</v>
      </c>
      <c r="J65" s="17">
        <f t="shared" si="20"/>
        <v>0</v>
      </c>
      <c r="K65" s="8"/>
    </row>
    <row r="66" spans="1:11" s="12" customFormat="1" ht="15" customHeight="1" x14ac:dyDescent="0.2">
      <c r="A66" s="1" t="s">
        <v>27</v>
      </c>
      <c r="B66" s="14">
        <f t="shared" si="1"/>
        <v>4</v>
      </c>
      <c r="C66" s="40" t="s">
        <v>9</v>
      </c>
      <c r="D66" s="40">
        <v>2</v>
      </c>
      <c r="E66" s="40" t="s">
        <v>9</v>
      </c>
      <c r="F66" s="40" t="s">
        <v>9</v>
      </c>
      <c r="G66" s="40">
        <v>2</v>
      </c>
      <c r="H66" s="40" t="s">
        <v>9</v>
      </c>
      <c r="I66" s="40" t="s">
        <v>9</v>
      </c>
      <c r="J66" s="41" t="s">
        <v>9</v>
      </c>
      <c r="K66" s="8"/>
    </row>
    <row r="67" spans="1:11" s="12" customFormat="1" ht="15" customHeight="1" x14ac:dyDescent="0.2">
      <c r="A67" s="7" t="s">
        <v>28</v>
      </c>
      <c r="B67" s="14">
        <f t="shared" si="1"/>
        <v>2</v>
      </c>
      <c r="C67" s="40">
        <v>1</v>
      </c>
      <c r="D67" s="40">
        <v>1</v>
      </c>
      <c r="E67" s="40" t="s">
        <v>9</v>
      </c>
      <c r="F67" s="40" t="s">
        <v>9</v>
      </c>
      <c r="G67" s="40" t="s">
        <v>9</v>
      </c>
      <c r="H67" s="40" t="s">
        <v>9</v>
      </c>
      <c r="I67" s="40" t="s">
        <v>9</v>
      </c>
      <c r="J67" s="41" t="s">
        <v>9</v>
      </c>
      <c r="K67" s="8"/>
    </row>
    <row r="68" spans="1:11" s="12" customFormat="1" ht="15" customHeight="1" x14ac:dyDescent="0.2">
      <c r="A68" s="6" t="s">
        <v>29</v>
      </c>
      <c r="B68" s="14">
        <f t="shared" si="1"/>
        <v>10</v>
      </c>
      <c r="C68" s="14">
        <f t="shared" ref="C68:J68" si="21">SUM(C69:C70)</f>
        <v>7</v>
      </c>
      <c r="D68" s="14">
        <f t="shared" si="21"/>
        <v>0</v>
      </c>
      <c r="E68" s="14">
        <f t="shared" si="21"/>
        <v>2</v>
      </c>
      <c r="F68" s="14">
        <f t="shared" si="21"/>
        <v>0</v>
      </c>
      <c r="G68" s="14">
        <f t="shared" si="21"/>
        <v>1</v>
      </c>
      <c r="H68" s="14">
        <f t="shared" si="21"/>
        <v>0</v>
      </c>
      <c r="I68" s="14">
        <f t="shared" si="21"/>
        <v>0</v>
      </c>
      <c r="J68" s="17">
        <f t="shared" si="21"/>
        <v>0</v>
      </c>
      <c r="K68" s="8"/>
    </row>
    <row r="69" spans="1:11" s="12" customFormat="1" ht="15" customHeight="1" x14ac:dyDescent="0.2">
      <c r="A69" s="8" t="s">
        <v>31</v>
      </c>
      <c r="B69" s="14">
        <f t="shared" si="1"/>
        <v>7</v>
      </c>
      <c r="C69" s="40">
        <v>6</v>
      </c>
      <c r="D69" s="40" t="s">
        <v>9</v>
      </c>
      <c r="E69" s="40">
        <v>1</v>
      </c>
      <c r="F69" s="40" t="s">
        <v>9</v>
      </c>
      <c r="G69" s="40" t="s">
        <v>9</v>
      </c>
      <c r="H69" s="40" t="s">
        <v>9</v>
      </c>
      <c r="I69" s="40" t="s">
        <v>9</v>
      </c>
      <c r="J69" s="41" t="s">
        <v>9</v>
      </c>
      <c r="K69" s="8"/>
    </row>
    <row r="70" spans="1:11" s="12" customFormat="1" ht="15" customHeight="1" x14ac:dyDescent="0.2">
      <c r="A70" s="8" t="s">
        <v>32</v>
      </c>
      <c r="B70" s="14">
        <f t="shared" si="1"/>
        <v>3</v>
      </c>
      <c r="C70" s="40">
        <v>1</v>
      </c>
      <c r="D70" s="40" t="s">
        <v>9</v>
      </c>
      <c r="E70" s="40">
        <v>1</v>
      </c>
      <c r="F70" s="40" t="s">
        <v>9</v>
      </c>
      <c r="G70" s="40">
        <v>1</v>
      </c>
      <c r="H70" s="40" t="s">
        <v>9</v>
      </c>
      <c r="I70" s="40" t="s">
        <v>9</v>
      </c>
      <c r="J70" s="41" t="s">
        <v>9</v>
      </c>
      <c r="K70" s="8"/>
    </row>
    <row r="71" spans="1:11" s="12" customFormat="1" ht="15" customHeight="1" x14ac:dyDescent="0.2">
      <c r="A71" s="6" t="s">
        <v>16</v>
      </c>
      <c r="B71" s="14">
        <f t="shared" si="1"/>
        <v>22</v>
      </c>
      <c r="C71" s="14">
        <f>SUM(C72:C73)</f>
        <v>5</v>
      </c>
      <c r="D71" s="14">
        <f t="shared" ref="D71:E71" si="22">SUM(D72:D73)</f>
        <v>4</v>
      </c>
      <c r="E71" s="14">
        <f t="shared" si="22"/>
        <v>1</v>
      </c>
      <c r="F71" s="14">
        <f>SUM(F72:F73)</f>
        <v>0</v>
      </c>
      <c r="G71" s="14">
        <f t="shared" ref="G71:J71" si="23">SUM(G72:G73)</f>
        <v>11</v>
      </c>
      <c r="H71" s="14">
        <f t="shared" si="23"/>
        <v>0</v>
      </c>
      <c r="I71" s="14">
        <f t="shared" si="23"/>
        <v>0</v>
      </c>
      <c r="J71" s="17">
        <f t="shared" si="23"/>
        <v>1</v>
      </c>
      <c r="K71" s="8"/>
    </row>
    <row r="72" spans="1:11" s="12" customFormat="1" ht="15" customHeight="1" x14ac:dyDescent="0.2">
      <c r="A72" s="6" t="s">
        <v>23</v>
      </c>
      <c r="B72" s="14">
        <f t="shared" si="1"/>
        <v>21</v>
      </c>
      <c r="C72" s="40">
        <v>4</v>
      </c>
      <c r="D72" s="40">
        <v>4</v>
      </c>
      <c r="E72" s="40">
        <v>1</v>
      </c>
      <c r="F72" s="40"/>
      <c r="G72" s="40">
        <v>11</v>
      </c>
      <c r="H72" s="40" t="s">
        <v>9</v>
      </c>
      <c r="I72" s="40" t="s">
        <v>9</v>
      </c>
      <c r="J72" s="41">
        <v>1</v>
      </c>
      <c r="K72" s="8"/>
    </row>
    <row r="73" spans="1:11" s="12" customFormat="1" ht="15" customHeight="1" x14ac:dyDescent="0.2">
      <c r="A73" s="7" t="s">
        <v>28</v>
      </c>
      <c r="B73" s="14">
        <f t="shared" si="1"/>
        <v>1</v>
      </c>
      <c r="C73" s="40">
        <v>1</v>
      </c>
      <c r="D73" s="40" t="s">
        <v>9</v>
      </c>
      <c r="E73" s="40" t="s">
        <v>9</v>
      </c>
      <c r="F73" s="40" t="s">
        <v>9</v>
      </c>
      <c r="G73" s="40" t="s">
        <v>9</v>
      </c>
      <c r="H73" s="40" t="s">
        <v>9</v>
      </c>
      <c r="I73" s="40" t="s">
        <v>9</v>
      </c>
      <c r="J73" s="41" t="s">
        <v>9</v>
      </c>
      <c r="K73" s="8"/>
    </row>
    <row r="74" spans="1:11" s="12" customFormat="1" ht="15" customHeight="1" x14ac:dyDescent="0.2">
      <c r="A74" s="8" t="s">
        <v>44</v>
      </c>
      <c r="B74" s="14">
        <f t="shared" ref="B74" si="24">SUM(C74:J74)</f>
        <v>2</v>
      </c>
      <c r="C74" s="14">
        <f>SUM(C75)</f>
        <v>0</v>
      </c>
      <c r="D74" s="14">
        <f t="shared" ref="D74:J74" si="25">SUM(D75)</f>
        <v>1</v>
      </c>
      <c r="E74" s="14">
        <f t="shared" si="25"/>
        <v>0</v>
      </c>
      <c r="F74" s="14">
        <f t="shared" si="25"/>
        <v>0</v>
      </c>
      <c r="G74" s="14">
        <f t="shared" si="25"/>
        <v>1</v>
      </c>
      <c r="H74" s="14">
        <f t="shared" si="25"/>
        <v>0</v>
      </c>
      <c r="I74" s="14">
        <f t="shared" si="25"/>
        <v>0</v>
      </c>
      <c r="J74" s="17">
        <f t="shared" si="25"/>
        <v>0</v>
      </c>
      <c r="K74" s="8"/>
    </row>
    <row r="75" spans="1:11" s="12" customFormat="1" ht="15" customHeight="1" x14ac:dyDescent="0.2">
      <c r="A75" s="1" t="s">
        <v>27</v>
      </c>
      <c r="B75" s="14">
        <f t="shared" ref="B75" si="26">SUM(C75:J75)</f>
        <v>2</v>
      </c>
      <c r="C75" s="40" t="s">
        <v>9</v>
      </c>
      <c r="D75" s="40">
        <v>1</v>
      </c>
      <c r="E75" s="40" t="s">
        <v>9</v>
      </c>
      <c r="F75" s="40" t="s">
        <v>9</v>
      </c>
      <c r="G75" s="40">
        <v>1</v>
      </c>
      <c r="H75" s="40" t="s">
        <v>9</v>
      </c>
      <c r="I75" s="40" t="s">
        <v>9</v>
      </c>
      <c r="J75" s="41" t="s">
        <v>9</v>
      </c>
      <c r="K75" s="8"/>
    </row>
    <row r="76" spans="1:11" s="1" customFormat="1" ht="15" customHeight="1" x14ac:dyDescent="0.2">
      <c r="A76" s="45" t="s">
        <v>33</v>
      </c>
      <c r="B76" s="14"/>
      <c r="C76" s="14"/>
      <c r="D76" s="14"/>
      <c r="E76" s="14"/>
      <c r="F76" s="14"/>
      <c r="G76" s="14"/>
      <c r="H76" s="14"/>
      <c r="I76" s="14"/>
      <c r="J76" s="17"/>
    </row>
    <row r="77" spans="1:11" s="1" customFormat="1" ht="15" customHeight="1" x14ac:dyDescent="0.2">
      <c r="A77" s="45" t="s">
        <v>34</v>
      </c>
      <c r="B77" s="14">
        <f t="shared" si="1"/>
        <v>2</v>
      </c>
      <c r="C77" s="14">
        <f>SUM(C78)</f>
        <v>0</v>
      </c>
      <c r="D77" s="14">
        <f t="shared" ref="D77" si="27">SUM(D78)</f>
        <v>2</v>
      </c>
      <c r="E77" s="14">
        <f t="shared" ref="E77" si="28">SUM(E78)</f>
        <v>0</v>
      </c>
      <c r="F77" s="14">
        <f t="shared" ref="F77" si="29">SUM(F78)</f>
        <v>0</v>
      </c>
      <c r="G77" s="14">
        <f t="shared" ref="G77" si="30">SUM(G78)</f>
        <v>0</v>
      </c>
      <c r="H77" s="14">
        <f t="shared" ref="H77" si="31">SUM(H78)</f>
        <v>0</v>
      </c>
      <c r="I77" s="14">
        <f t="shared" ref="I77" si="32">SUM(I78)</f>
        <v>0</v>
      </c>
      <c r="J77" s="17">
        <f t="shared" ref="J77" si="33">SUM(J78)</f>
        <v>0</v>
      </c>
    </row>
    <row r="78" spans="1:11" s="1" customFormat="1" ht="15" customHeight="1" x14ac:dyDescent="0.2">
      <c r="A78" s="1" t="s">
        <v>8</v>
      </c>
      <c r="B78" s="14">
        <f t="shared" si="1"/>
        <v>2</v>
      </c>
      <c r="C78" s="14">
        <f t="shared" ref="C78:J78" si="34">SUM(C79:C79)</f>
        <v>0</v>
      </c>
      <c r="D78" s="14">
        <f t="shared" si="34"/>
        <v>2</v>
      </c>
      <c r="E78" s="14">
        <f t="shared" si="34"/>
        <v>0</v>
      </c>
      <c r="F78" s="14">
        <f t="shared" si="34"/>
        <v>0</v>
      </c>
      <c r="G78" s="14">
        <f t="shared" si="34"/>
        <v>0</v>
      </c>
      <c r="H78" s="14">
        <f t="shared" si="34"/>
        <v>0</v>
      </c>
      <c r="I78" s="14">
        <f t="shared" si="34"/>
        <v>0</v>
      </c>
      <c r="J78" s="17">
        <f t="shared" si="34"/>
        <v>0</v>
      </c>
    </row>
    <row r="79" spans="1:11" s="1" customFormat="1" ht="15" customHeight="1" x14ac:dyDescent="0.2">
      <c r="A79" s="7" t="s">
        <v>28</v>
      </c>
      <c r="B79" s="14">
        <f t="shared" si="1"/>
        <v>2</v>
      </c>
      <c r="C79" s="40" t="s">
        <v>9</v>
      </c>
      <c r="D79" s="40">
        <v>2</v>
      </c>
      <c r="E79" s="40" t="s">
        <v>9</v>
      </c>
      <c r="F79" s="14" t="s">
        <v>9</v>
      </c>
      <c r="G79" s="14" t="s">
        <v>9</v>
      </c>
      <c r="H79" s="14" t="s">
        <v>9</v>
      </c>
      <c r="I79" s="14" t="s">
        <v>9</v>
      </c>
      <c r="J79" s="17" t="s">
        <v>9</v>
      </c>
    </row>
    <row r="80" spans="1:11" s="1" customFormat="1" ht="15" customHeight="1" x14ac:dyDescent="0.2">
      <c r="A80" s="7"/>
      <c r="B80" s="14"/>
      <c r="C80" s="14"/>
      <c r="D80" s="14"/>
      <c r="E80" s="14"/>
      <c r="F80" s="14"/>
      <c r="G80" s="14"/>
      <c r="H80" s="14"/>
      <c r="I80" s="14"/>
      <c r="J80" s="17"/>
    </row>
    <row r="81" spans="1:11" s="12" customFormat="1" ht="15" customHeight="1" x14ac:dyDescent="0.2">
      <c r="A81" s="6" t="s">
        <v>36</v>
      </c>
      <c r="B81" s="14">
        <f t="shared" ref="B81" si="35">SUM(C81:J81)</f>
        <v>11</v>
      </c>
      <c r="C81" s="14" t="s">
        <v>9</v>
      </c>
      <c r="D81" s="14">
        <f>SUM(D92,D88,D82)</f>
        <v>6</v>
      </c>
      <c r="E81" s="14">
        <f>SUM(E92,E88,E82)</f>
        <v>2</v>
      </c>
      <c r="F81" s="14">
        <f>SUM(F92,F88,F82)</f>
        <v>0</v>
      </c>
      <c r="G81" s="14">
        <f>SUM(G92,G88,G82)</f>
        <v>3</v>
      </c>
      <c r="H81" s="14" t="s">
        <v>9</v>
      </c>
      <c r="I81" s="14" t="s">
        <v>9</v>
      </c>
      <c r="J81" s="17" t="s">
        <v>9</v>
      </c>
      <c r="K81" s="8"/>
    </row>
    <row r="82" spans="1:11" s="12" customFormat="1" ht="15" customHeight="1" x14ac:dyDescent="0.2">
      <c r="A82" s="6" t="s">
        <v>14</v>
      </c>
      <c r="B82" s="14">
        <f t="shared" si="1"/>
        <v>7</v>
      </c>
      <c r="C82" s="14">
        <f t="shared" ref="C82:J82" si="36">SUM(C83)</f>
        <v>0</v>
      </c>
      <c r="D82" s="14">
        <f t="shared" si="36"/>
        <v>4</v>
      </c>
      <c r="E82" s="14">
        <f>SUM(E83)</f>
        <v>1</v>
      </c>
      <c r="F82" s="14">
        <f t="shared" si="36"/>
        <v>0</v>
      </c>
      <c r="G82" s="14">
        <f t="shared" si="36"/>
        <v>2</v>
      </c>
      <c r="H82" s="14">
        <f t="shared" si="36"/>
        <v>0</v>
      </c>
      <c r="I82" s="14">
        <f t="shared" si="36"/>
        <v>0</v>
      </c>
      <c r="J82" s="17">
        <f t="shared" si="36"/>
        <v>0</v>
      </c>
      <c r="K82" s="8"/>
    </row>
    <row r="83" spans="1:11" s="12" customFormat="1" ht="15" customHeight="1" x14ac:dyDescent="0.2">
      <c r="A83" s="6" t="s">
        <v>8</v>
      </c>
      <c r="B83" s="14">
        <f t="shared" si="1"/>
        <v>7</v>
      </c>
      <c r="C83" s="14">
        <f>SUM(C84:C85)</f>
        <v>0</v>
      </c>
      <c r="D83" s="14">
        <f>SUM(D84:D86)</f>
        <v>4</v>
      </c>
      <c r="E83" s="14">
        <f>SUM(E84:E86)</f>
        <v>1</v>
      </c>
      <c r="F83" s="14">
        <f t="shared" ref="F83:J83" si="37">SUM(F84:F86)</f>
        <v>0</v>
      </c>
      <c r="G83" s="14">
        <f t="shared" si="37"/>
        <v>2</v>
      </c>
      <c r="H83" s="14">
        <f t="shared" si="37"/>
        <v>0</v>
      </c>
      <c r="I83" s="14">
        <f t="shared" si="37"/>
        <v>0</v>
      </c>
      <c r="J83" s="17">
        <f t="shared" si="37"/>
        <v>0</v>
      </c>
      <c r="K83" s="8"/>
    </row>
    <row r="84" spans="1:11" s="12" customFormat="1" ht="15" customHeight="1" x14ac:dyDescent="0.2">
      <c r="A84" s="6" t="s">
        <v>22</v>
      </c>
      <c r="B84" s="14">
        <f t="shared" si="1"/>
        <v>1</v>
      </c>
      <c r="C84" s="14" t="s">
        <v>9</v>
      </c>
      <c r="D84" s="40">
        <v>1</v>
      </c>
      <c r="E84" s="14" t="s">
        <v>9</v>
      </c>
      <c r="F84" s="14" t="s">
        <v>9</v>
      </c>
      <c r="G84" s="14" t="s">
        <v>9</v>
      </c>
      <c r="H84" s="14" t="s">
        <v>9</v>
      </c>
      <c r="I84" s="14" t="s">
        <v>9</v>
      </c>
      <c r="J84" s="17" t="s">
        <v>9</v>
      </c>
      <c r="K84" s="8"/>
    </row>
    <row r="85" spans="1:11" s="12" customFormat="1" ht="15" customHeight="1" x14ac:dyDescent="0.2">
      <c r="A85" s="6" t="s">
        <v>23</v>
      </c>
      <c r="B85" s="14">
        <f t="shared" si="1"/>
        <v>4</v>
      </c>
      <c r="C85" s="14" t="s">
        <v>9</v>
      </c>
      <c r="D85" s="40">
        <v>2</v>
      </c>
      <c r="E85" s="40">
        <v>1</v>
      </c>
      <c r="F85" s="14" t="s">
        <v>9</v>
      </c>
      <c r="G85" s="40">
        <v>1</v>
      </c>
      <c r="H85" s="14" t="s">
        <v>9</v>
      </c>
      <c r="I85" s="14" t="s">
        <v>9</v>
      </c>
      <c r="J85" s="17" t="s">
        <v>9</v>
      </c>
      <c r="K85" s="8"/>
    </row>
    <row r="86" spans="1:11" s="12" customFormat="1" ht="15" customHeight="1" x14ac:dyDescent="0.2">
      <c r="A86" s="6" t="s">
        <v>24</v>
      </c>
      <c r="B86" s="14">
        <f t="shared" si="1"/>
        <v>2</v>
      </c>
      <c r="C86" s="14" t="s">
        <v>9</v>
      </c>
      <c r="D86" s="40">
        <v>1</v>
      </c>
      <c r="E86" s="14" t="s">
        <v>9</v>
      </c>
      <c r="F86" s="14" t="s">
        <v>9</v>
      </c>
      <c r="G86" s="40">
        <v>1</v>
      </c>
      <c r="H86" s="14" t="s">
        <v>9</v>
      </c>
      <c r="I86" s="14" t="s">
        <v>9</v>
      </c>
      <c r="J86" s="17" t="s">
        <v>9</v>
      </c>
      <c r="K86" s="8"/>
    </row>
    <row r="87" spans="1:11" s="12" customFormat="1" ht="15" customHeight="1" x14ac:dyDescent="0.2">
      <c r="A87" s="44" t="s">
        <v>26</v>
      </c>
      <c r="B87" s="14">
        <f t="shared" si="1"/>
        <v>0</v>
      </c>
      <c r="C87" s="14" t="s">
        <v>9</v>
      </c>
      <c r="D87" s="14" t="s">
        <v>9</v>
      </c>
      <c r="E87" s="14" t="s">
        <v>9</v>
      </c>
      <c r="F87" s="14" t="s">
        <v>9</v>
      </c>
      <c r="G87" s="14" t="s">
        <v>9</v>
      </c>
      <c r="H87" s="14" t="s">
        <v>9</v>
      </c>
      <c r="I87" s="14" t="s">
        <v>9</v>
      </c>
      <c r="J87" s="17" t="s">
        <v>9</v>
      </c>
      <c r="K87" s="8"/>
    </row>
    <row r="88" spans="1:11" s="12" customFormat="1" ht="15" customHeight="1" x14ac:dyDescent="0.2">
      <c r="A88" s="6" t="s">
        <v>15</v>
      </c>
      <c r="B88" s="14">
        <f t="shared" ref="B88:B93" si="38">SUM(C88:J88)</f>
        <v>2</v>
      </c>
      <c r="C88" s="14">
        <f>SUM(C89)</f>
        <v>0</v>
      </c>
      <c r="D88" s="14">
        <f t="shared" ref="D88:J88" si="39">SUM(D89)</f>
        <v>2</v>
      </c>
      <c r="E88" s="14">
        <f t="shared" si="39"/>
        <v>0</v>
      </c>
      <c r="F88" s="14">
        <f t="shared" si="39"/>
        <v>0</v>
      </c>
      <c r="G88" s="14">
        <f t="shared" si="39"/>
        <v>0</v>
      </c>
      <c r="H88" s="14">
        <f t="shared" si="39"/>
        <v>0</v>
      </c>
      <c r="I88" s="14">
        <f t="shared" si="39"/>
        <v>0</v>
      </c>
      <c r="J88" s="17">
        <f t="shared" si="39"/>
        <v>0</v>
      </c>
      <c r="K88" s="8"/>
    </row>
    <row r="89" spans="1:11" s="12" customFormat="1" ht="15" customHeight="1" x14ac:dyDescent="0.2">
      <c r="A89" s="6" t="s">
        <v>29</v>
      </c>
      <c r="B89" s="14">
        <f t="shared" si="38"/>
        <v>2</v>
      </c>
      <c r="C89" s="14">
        <f t="shared" ref="C89:J89" si="40">SUM(C90:C91)</f>
        <v>0</v>
      </c>
      <c r="D89" s="14">
        <f t="shared" si="40"/>
        <v>2</v>
      </c>
      <c r="E89" s="14">
        <f t="shared" si="40"/>
        <v>0</v>
      </c>
      <c r="F89" s="14">
        <f t="shared" si="40"/>
        <v>0</v>
      </c>
      <c r="G89" s="14">
        <f t="shared" si="40"/>
        <v>0</v>
      </c>
      <c r="H89" s="14">
        <f t="shared" si="40"/>
        <v>0</v>
      </c>
      <c r="I89" s="14">
        <f t="shared" si="40"/>
        <v>0</v>
      </c>
      <c r="J89" s="17">
        <f t="shared" si="40"/>
        <v>0</v>
      </c>
      <c r="K89" s="8"/>
    </row>
    <row r="90" spans="1:11" s="12" customFormat="1" ht="15" customHeight="1" x14ac:dyDescent="0.2">
      <c r="A90" s="8" t="s">
        <v>31</v>
      </c>
      <c r="B90" s="14">
        <f t="shared" si="38"/>
        <v>1</v>
      </c>
      <c r="C90" s="14" t="s">
        <v>9</v>
      </c>
      <c r="D90" s="40">
        <v>1</v>
      </c>
      <c r="E90" s="14" t="s">
        <v>9</v>
      </c>
      <c r="F90" s="14" t="s">
        <v>9</v>
      </c>
      <c r="G90" s="14" t="s">
        <v>9</v>
      </c>
      <c r="H90" s="14" t="s">
        <v>9</v>
      </c>
      <c r="I90" s="14" t="s">
        <v>9</v>
      </c>
      <c r="J90" s="17" t="s">
        <v>9</v>
      </c>
      <c r="K90" s="8"/>
    </row>
    <row r="91" spans="1:11" s="12" customFormat="1" ht="15" customHeight="1" x14ac:dyDescent="0.2">
      <c r="A91" s="8" t="s">
        <v>32</v>
      </c>
      <c r="B91" s="14">
        <f t="shared" si="38"/>
        <v>1</v>
      </c>
      <c r="C91" s="14" t="s">
        <v>9</v>
      </c>
      <c r="D91" s="40">
        <v>1</v>
      </c>
      <c r="E91" s="14" t="s">
        <v>9</v>
      </c>
      <c r="F91" s="14" t="s">
        <v>9</v>
      </c>
      <c r="G91" s="14" t="s">
        <v>9</v>
      </c>
      <c r="H91" s="14" t="s">
        <v>9</v>
      </c>
      <c r="I91" s="14" t="s">
        <v>9</v>
      </c>
      <c r="J91" s="17" t="s">
        <v>9</v>
      </c>
      <c r="K91" s="8"/>
    </row>
    <row r="92" spans="1:11" s="12" customFormat="1" ht="15" customHeight="1" x14ac:dyDescent="0.2">
      <c r="A92" s="6" t="s">
        <v>16</v>
      </c>
      <c r="B92" s="14">
        <f t="shared" si="38"/>
        <v>2</v>
      </c>
      <c r="C92" s="14" t="s">
        <v>9</v>
      </c>
      <c r="D92" s="14">
        <f t="shared" ref="D92:J92" si="41">SUM(D93:D93)</f>
        <v>0</v>
      </c>
      <c r="E92" s="14">
        <f t="shared" si="41"/>
        <v>1</v>
      </c>
      <c r="F92" s="14">
        <f t="shared" si="41"/>
        <v>0</v>
      </c>
      <c r="G92" s="14">
        <f t="shared" si="41"/>
        <v>1</v>
      </c>
      <c r="H92" s="14">
        <f t="shared" si="41"/>
        <v>0</v>
      </c>
      <c r="I92" s="14">
        <f t="shared" si="41"/>
        <v>0</v>
      </c>
      <c r="J92" s="17">
        <f t="shared" si="41"/>
        <v>0</v>
      </c>
      <c r="K92" s="8"/>
    </row>
    <row r="93" spans="1:11" s="12" customFormat="1" ht="15" customHeight="1" x14ac:dyDescent="0.2">
      <c r="A93" s="6" t="s">
        <v>23</v>
      </c>
      <c r="B93" s="14">
        <f t="shared" si="38"/>
        <v>2</v>
      </c>
      <c r="C93" s="14" t="s">
        <v>9</v>
      </c>
      <c r="D93" s="14" t="s">
        <v>9</v>
      </c>
      <c r="E93" s="40">
        <v>1</v>
      </c>
      <c r="F93" s="14" t="s">
        <v>9</v>
      </c>
      <c r="G93" s="40">
        <v>1</v>
      </c>
      <c r="H93" s="14" t="s">
        <v>9</v>
      </c>
      <c r="I93" s="14" t="s">
        <v>9</v>
      </c>
      <c r="J93" s="17" t="s">
        <v>9</v>
      </c>
      <c r="K93" s="8"/>
    </row>
    <row r="94" spans="1:11" s="12" customFormat="1" ht="15" customHeight="1" x14ac:dyDescent="0.2">
      <c r="A94" s="6"/>
      <c r="B94" s="14"/>
      <c r="C94" s="14"/>
      <c r="D94" s="14"/>
      <c r="E94" s="14"/>
      <c r="F94" s="14"/>
      <c r="G94" s="14"/>
      <c r="H94" s="14"/>
      <c r="I94" s="14"/>
      <c r="J94" s="17"/>
      <c r="K94" s="8"/>
    </row>
    <row r="95" spans="1:11" s="12" customFormat="1" ht="15" customHeight="1" x14ac:dyDescent="0.2">
      <c r="A95" s="6" t="s">
        <v>37</v>
      </c>
      <c r="B95" s="14">
        <f t="shared" ref="B95:B136" si="42">SUM(C95:J95)</f>
        <v>276</v>
      </c>
      <c r="C95" s="14">
        <f>SUM(C96,C116,C126,C130,C136)</f>
        <v>106</v>
      </c>
      <c r="D95" s="14">
        <f>SUM(D96,D116,D126,D130,D133,D136)</f>
        <v>100</v>
      </c>
      <c r="E95" s="14">
        <f t="shared" ref="E95:J95" si="43">SUM(E96,E116,E126,E136)</f>
        <v>26</v>
      </c>
      <c r="F95" s="14">
        <f t="shared" si="43"/>
        <v>22</v>
      </c>
      <c r="G95" s="14">
        <f t="shared" si="43"/>
        <v>9</v>
      </c>
      <c r="H95" s="14">
        <f t="shared" si="43"/>
        <v>7</v>
      </c>
      <c r="I95" s="14">
        <f t="shared" si="43"/>
        <v>3</v>
      </c>
      <c r="J95" s="17">
        <f t="shared" si="43"/>
        <v>3</v>
      </c>
      <c r="K95" s="8"/>
    </row>
    <row r="96" spans="1:11" s="12" customFormat="1" ht="15" customHeight="1" x14ac:dyDescent="0.2">
      <c r="A96" s="6" t="s">
        <v>14</v>
      </c>
      <c r="B96" s="14">
        <f t="shared" si="42"/>
        <v>176</v>
      </c>
      <c r="C96" s="14">
        <f>SUM(C97,C101,C115)</f>
        <v>67</v>
      </c>
      <c r="D96" s="14">
        <f>SUM(D97,D101,D115)</f>
        <v>55</v>
      </c>
      <c r="E96" s="14">
        <f t="shared" ref="E96:J96" si="44">SUM(E97,E101,E115)</f>
        <v>23</v>
      </c>
      <c r="F96" s="14">
        <f t="shared" si="44"/>
        <v>16</v>
      </c>
      <c r="G96" s="14">
        <f t="shared" si="44"/>
        <v>7</v>
      </c>
      <c r="H96" s="14">
        <f t="shared" si="44"/>
        <v>4</v>
      </c>
      <c r="I96" s="14">
        <f t="shared" si="44"/>
        <v>3</v>
      </c>
      <c r="J96" s="17">
        <f t="shared" si="44"/>
        <v>1</v>
      </c>
      <c r="K96" s="8"/>
    </row>
    <row r="97" spans="1:11" s="12" customFormat="1" ht="15" customHeight="1" x14ac:dyDescent="0.2">
      <c r="A97" s="6" t="s">
        <v>8</v>
      </c>
      <c r="B97" s="14">
        <f t="shared" si="42"/>
        <v>144</v>
      </c>
      <c r="C97" s="14">
        <f>SUM(C98:C100)</f>
        <v>44</v>
      </c>
      <c r="D97" s="14">
        <f t="shared" ref="D97:J97" si="45">SUM(D98:D100)</f>
        <v>52</v>
      </c>
      <c r="E97" s="14">
        <f t="shared" si="45"/>
        <v>19</v>
      </c>
      <c r="F97" s="14">
        <f t="shared" si="45"/>
        <v>14</v>
      </c>
      <c r="G97" s="14">
        <f t="shared" si="45"/>
        <v>7</v>
      </c>
      <c r="H97" s="14">
        <f t="shared" si="45"/>
        <v>4</v>
      </c>
      <c r="I97" s="14">
        <f t="shared" si="45"/>
        <v>3</v>
      </c>
      <c r="J97" s="17">
        <f t="shared" si="45"/>
        <v>1</v>
      </c>
      <c r="K97" s="8"/>
    </row>
    <row r="98" spans="1:11" s="12" customFormat="1" ht="15" customHeight="1" x14ac:dyDescent="0.2">
      <c r="A98" s="6" t="s">
        <v>22</v>
      </c>
      <c r="B98" s="14">
        <f t="shared" si="42"/>
        <v>33</v>
      </c>
      <c r="C98" s="40">
        <v>8</v>
      </c>
      <c r="D98" s="40">
        <v>13</v>
      </c>
      <c r="E98" s="40">
        <v>1</v>
      </c>
      <c r="F98" s="40">
        <v>4</v>
      </c>
      <c r="G98" s="40">
        <v>3</v>
      </c>
      <c r="H98" s="40">
        <v>3</v>
      </c>
      <c r="I98" s="14" t="s">
        <v>9</v>
      </c>
      <c r="J98" s="41">
        <v>1</v>
      </c>
      <c r="K98" s="8"/>
    </row>
    <row r="99" spans="1:11" s="12" customFormat="1" ht="15" customHeight="1" x14ac:dyDescent="0.2">
      <c r="A99" s="6" t="s">
        <v>23</v>
      </c>
      <c r="B99" s="14">
        <f t="shared" si="42"/>
        <v>66</v>
      </c>
      <c r="C99" s="40">
        <v>26</v>
      </c>
      <c r="D99" s="40">
        <v>22</v>
      </c>
      <c r="E99" s="40">
        <v>12</v>
      </c>
      <c r="F99" s="40">
        <v>4</v>
      </c>
      <c r="G99" s="40">
        <v>1</v>
      </c>
      <c r="H99" s="40">
        <v>1</v>
      </c>
      <c r="I99" s="14" t="s">
        <v>9</v>
      </c>
      <c r="J99" s="17" t="s">
        <v>9</v>
      </c>
      <c r="K99" s="8"/>
    </row>
    <row r="100" spans="1:11" s="12" customFormat="1" ht="15" customHeight="1" x14ac:dyDescent="0.2">
      <c r="A100" s="6" t="s">
        <v>24</v>
      </c>
      <c r="B100" s="14">
        <f t="shared" si="42"/>
        <v>45</v>
      </c>
      <c r="C100" s="40">
        <v>10</v>
      </c>
      <c r="D100" s="40">
        <v>17</v>
      </c>
      <c r="E100" s="40">
        <v>6</v>
      </c>
      <c r="F100" s="40">
        <v>6</v>
      </c>
      <c r="G100" s="40">
        <v>3</v>
      </c>
      <c r="H100" s="14" t="s">
        <v>9</v>
      </c>
      <c r="I100" s="40">
        <v>3</v>
      </c>
      <c r="J100" s="17" t="s">
        <v>9</v>
      </c>
      <c r="K100" s="8"/>
    </row>
    <row r="101" spans="1:11" s="12" customFormat="1" ht="15" customHeight="1" x14ac:dyDescent="0.2">
      <c r="A101" s="1" t="s">
        <v>25</v>
      </c>
      <c r="B101" s="14">
        <f t="shared" si="42"/>
        <v>20</v>
      </c>
      <c r="C101" s="40">
        <v>17</v>
      </c>
      <c r="D101" s="40">
        <v>1</v>
      </c>
      <c r="E101" s="40">
        <v>2</v>
      </c>
      <c r="F101" s="14" t="s">
        <v>9</v>
      </c>
      <c r="G101" s="14" t="s">
        <v>9</v>
      </c>
      <c r="H101" s="14" t="s">
        <v>9</v>
      </c>
      <c r="I101" s="14" t="s">
        <v>9</v>
      </c>
      <c r="J101" s="17" t="s">
        <v>9</v>
      </c>
      <c r="K101" s="8"/>
    </row>
    <row r="102" spans="1:11" s="12" customFormat="1" ht="15" customHeight="1" x14ac:dyDescent="0.2">
      <c r="A102" s="1"/>
      <c r="B102" s="42"/>
      <c r="C102" s="43"/>
      <c r="D102" s="43"/>
      <c r="E102" s="43"/>
      <c r="F102" s="42"/>
      <c r="G102" s="42"/>
      <c r="H102" s="42"/>
      <c r="I102" s="42"/>
      <c r="J102" s="42"/>
      <c r="K102" s="8"/>
    </row>
    <row r="103" spans="1:11" ht="16.5" customHeight="1" x14ac:dyDescent="0.2">
      <c r="A103" s="56" t="s">
        <v>10</v>
      </c>
      <c r="B103" s="56"/>
      <c r="C103" s="56"/>
      <c r="D103" s="56"/>
      <c r="E103" s="56"/>
      <c r="F103" s="56"/>
      <c r="G103" s="56"/>
      <c r="H103" s="56"/>
      <c r="I103" s="56"/>
      <c r="J103" s="56"/>
    </row>
    <row r="104" spans="1:11" ht="16.5" customHeight="1" x14ac:dyDescent="0.2">
      <c r="A104" s="56" t="s">
        <v>0</v>
      </c>
      <c r="B104" s="56"/>
      <c r="C104" s="56"/>
      <c r="D104" s="56"/>
      <c r="E104" s="56"/>
      <c r="F104" s="56"/>
      <c r="G104" s="56"/>
      <c r="H104" s="56"/>
      <c r="I104" s="56"/>
      <c r="J104" s="56"/>
    </row>
    <row r="105" spans="1:11" ht="16.5" customHeight="1" x14ac:dyDescent="0.2">
      <c r="A105" s="56" t="s">
        <v>43</v>
      </c>
      <c r="B105" s="56"/>
      <c r="C105" s="56"/>
      <c r="D105" s="56"/>
      <c r="E105" s="56"/>
      <c r="F105" s="56"/>
      <c r="G105" s="56"/>
      <c r="H105" s="56"/>
      <c r="I105" s="56"/>
      <c r="J105" s="56"/>
    </row>
    <row r="106" spans="1:11" ht="7.5" customHeight="1" x14ac:dyDescent="0.2">
      <c r="A106" s="3" t="s">
        <v>1</v>
      </c>
      <c r="B106" s="4"/>
    </row>
    <row r="107" spans="1:11" s="5" customFormat="1" ht="24.75" customHeight="1" x14ac:dyDescent="0.2">
      <c r="A107" s="24"/>
      <c r="B107" s="46" t="s">
        <v>2</v>
      </c>
      <c r="C107" s="47"/>
      <c r="D107" s="47"/>
      <c r="E107" s="47"/>
      <c r="F107" s="47"/>
      <c r="G107" s="47"/>
      <c r="H107" s="47"/>
      <c r="I107" s="47"/>
      <c r="J107" s="47"/>
      <c r="K107" s="22"/>
    </row>
    <row r="108" spans="1:11" s="5" customFormat="1" ht="24.75" customHeight="1" x14ac:dyDescent="0.2">
      <c r="A108" s="26" t="s">
        <v>12</v>
      </c>
      <c r="B108" s="48" t="s">
        <v>3</v>
      </c>
      <c r="C108" s="51" t="s">
        <v>4</v>
      </c>
      <c r="D108" s="52"/>
      <c r="E108" s="52"/>
      <c r="F108" s="52"/>
      <c r="G108" s="52"/>
      <c r="H108" s="52"/>
      <c r="I108" s="52"/>
      <c r="J108" s="52"/>
      <c r="K108" s="22"/>
    </row>
    <row r="109" spans="1:11" s="5" customFormat="1" ht="15" customHeight="1" x14ac:dyDescent="0.2">
      <c r="A109" s="27" t="s">
        <v>13</v>
      </c>
      <c r="B109" s="49"/>
      <c r="C109" s="53" t="s">
        <v>5</v>
      </c>
      <c r="D109" s="53" t="s">
        <v>6</v>
      </c>
      <c r="E109" s="53" t="s">
        <v>19</v>
      </c>
      <c r="F109" s="53" t="s">
        <v>7</v>
      </c>
      <c r="G109" s="29"/>
      <c r="H109" s="29"/>
      <c r="I109" s="53" t="s">
        <v>45</v>
      </c>
      <c r="J109" s="30"/>
      <c r="K109" s="22"/>
    </row>
    <row r="110" spans="1:11" s="5" customFormat="1" ht="15" customHeight="1" x14ac:dyDescent="0.2">
      <c r="A110" s="27"/>
      <c r="B110" s="49"/>
      <c r="C110" s="54"/>
      <c r="D110" s="54"/>
      <c r="E110" s="54"/>
      <c r="F110" s="54"/>
      <c r="G110" s="31" t="s">
        <v>38</v>
      </c>
      <c r="H110" s="31" t="s">
        <v>38</v>
      </c>
      <c r="I110" s="54"/>
      <c r="J110" s="32" t="s">
        <v>20</v>
      </c>
      <c r="K110" s="22"/>
    </row>
    <row r="111" spans="1:11" s="5" customFormat="1" ht="12" customHeight="1" x14ac:dyDescent="0.2">
      <c r="A111" s="27"/>
      <c r="B111" s="49"/>
      <c r="C111" s="54"/>
      <c r="D111" s="54"/>
      <c r="E111" s="54"/>
      <c r="F111" s="54"/>
      <c r="G111" s="39" t="s">
        <v>39</v>
      </c>
      <c r="H111" s="39" t="s">
        <v>39</v>
      </c>
      <c r="I111" s="54"/>
      <c r="J111" s="33">
        <v>1</v>
      </c>
      <c r="K111" s="22"/>
    </row>
    <row r="112" spans="1:11" s="5" customFormat="1" ht="15" customHeight="1" x14ac:dyDescent="0.2">
      <c r="A112" s="27"/>
      <c r="B112" s="49"/>
      <c r="C112" s="54"/>
      <c r="D112" s="54"/>
      <c r="E112" s="54"/>
      <c r="F112" s="54"/>
      <c r="G112" s="34" t="s">
        <v>41</v>
      </c>
      <c r="H112" s="38" t="s">
        <v>40</v>
      </c>
      <c r="I112" s="54"/>
      <c r="J112" s="35"/>
      <c r="K112" s="22"/>
    </row>
    <row r="113" spans="1:11" s="5" customFormat="1" ht="15" customHeight="1" x14ac:dyDescent="0.2">
      <c r="A113" s="25"/>
      <c r="B113" s="50"/>
      <c r="C113" s="50"/>
      <c r="D113" s="55"/>
      <c r="E113" s="55"/>
      <c r="F113" s="55"/>
      <c r="G113" s="36"/>
      <c r="H113" s="36"/>
      <c r="I113" s="55"/>
      <c r="J113" s="37"/>
      <c r="K113" s="22"/>
    </row>
    <row r="114" spans="1:11" s="5" customFormat="1" ht="3.75" customHeight="1" x14ac:dyDescent="0.2">
      <c r="A114" s="18"/>
      <c r="B114" s="19"/>
      <c r="C114" s="19"/>
      <c r="D114" s="19"/>
      <c r="E114" s="19"/>
      <c r="F114" s="19"/>
      <c r="G114" s="19"/>
      <c r="H114" s="20"/>
      <c r="I114" s="20"/>
      <c r="J114" s="21"/>
      <c r="K114" s="22"/>
    </row>
    <row r="115" spans="1:11" s="12" customFormat="1" ht="15" customHeight="1" x14ac:dyDescent="0.2">
      <c r="A115" s="44" t="s">
        <v>26</v>
      </c>
      <c r="B115" s="14">
        <f t="shared" si="42"/>
        <v>12</v>
      </c>
      <c r="C115" s="40">
        <v>6</v>
      </c>
      <c r="D115" s="40">
        <v>2</v>
      </c>
      <c r="E115" s="40">
        <v>2</v>
      </c>
      <c r="F115" s="40">
        <v>2</v>
      </c>
      <c r="G115" s="14" t="s">
        <v>9</v>
      </c>
      <c r="H115" s="14" t="s">
        <v>9</v>
      </c>
      <c r="I115" s="14" t="s">
        <v>9</v>
      </c>
      <c r="J115" s="17" t="s">
        <v>9</v>
      </c>
      <c r="K115" s="8"/>
    </row>
    <row r="116" spans="1:11" s="12" customFormat="1" ht="15" customHeight="1" x14ac:dyDescent="0.2">
      <c r="A116" s="6" t="s">
        <v>15</v>
      </c>
      <c r="B116" s="14">
        <f t="shared" si="42"/>
        <v>75</v>
      </c>
      <c r="C116" s="14">
        <f>SUM(C117,C122)</f>
        <v>29</v>
      </c>
      <c r="D116" s="14">
        <f t="shared" ref="D116:J116" si="46">SUM(D117,D122)</f>
        <v>32</v>
      </c>
      <c r="E116" s="14">
        <f t="shared" si="46"/>
        <v>2</v>
      </c>
      <c r="F116" s="14">
        <f t="shared" si="46"/>
        <v>5</v>
      </c>
      <c r="G116" s="14">
        <f t="shared" si="46"/>
        <v>2</v>
      </c>
      <c r="H116" s="14">
        <f t="shared" si="46"/>
        <v>3</v>
      </c>
      <c r="I116" s="14">
        <f t="shared" si="46"/>
        <v>0</v>
      </c>
      <c r="J116" s="17">
        <f t="shared" si="46"/>
        <v>2</v>
      </c>
      <c r="K116" s="8"/>
    </row>
    <row r="117" spans="1:11" s="12" customFormat="1" ht="15" customHeight="1" x14ac:dyDescent="0.2">
      <c r="A117" s="6" t="s">
        <v>8</v>
      </c>
      <c r="B117" s="14">
        <f t="shared" si="42"/>
        <v>41</v>
      </c>
      <c r="C117" s="14">
        <f>SUM(C118:C121)</f>
        <v>17</v>
      </c>
      <c r="D117" s="14">
        <f t="shared" ref="D117:J117" si="47">SUM(D118:D121)</f>
        <v>19</v>
      </c>
      <c r="E117" s="14">
        <f t="shared" si="47"/>
        <v>0</v>
      </c>
      <c r="F117" s="14">
        <f t="shared" si="47"/>
        <v>3</v>
      </c>
      <c r="G117" s="14">
        <f t="shared" si="47"/>
        <v>1</v>
      </c>
      <c r="H117" s="14">
        <f t="shared" si="47"/>
        <v>1</v>
      </c>
      <c r="I117" s="14">
        <f t="shared" si="47"/>
        <v>0</v>
      </c>
      <c r="J117" s="17">
        <f t="shared" si="47"/>
        <v>0</v>
      </c>
      <c r="K117" s="8"/>
    </row>
    <row r="118" spans="1:11" s="12" customFormat="1" ht="15" customHeight="1" x14ac:dyDescent="0.2">
      <c r="A118" s="6" t="s">
        <v>22</v>
      </c>
      <c r="B118" s="14">
        <f t="shared" si="42"/>
        <v>4</v>
      </c>
      <c r="C118" s="40">
        <v>2</v>
      </c>
      <c r="D118" s="40">
        <v>1</v>
      </c>
      <c r="E118" s="14" t="s">
        <v>9</v>
      </c>
      <c r="F118" s="40">
        <v>1</v>
      </c>
      <c r="G118" s="14" t="s">
        <v>9</v>
      </c>
      <c r="H118" s="14" t="s">
        <v>9</v>
      </c>
      <c r="I118" s="14" t="s">
        <v>9</v>
      </c>
      <c r="J118" s="17" t="s">
        <v>9</v>
      </c>
      <c r="K118" s="8"/>
    </row>
    <row r="119" spans="1:11" s="12" customFormat="1" ht="15" customHeight="1" x14ac:dyDescent="0.2">
      <c r="A119" s="6" t="s">
        <v>24</v>
      </c>
      <c r="B119" s="14">
        <f t="shared" si="42"/>
        <v>3</v>
      </c>
      <c r="C119" s="40">
        <v>1</v>
      </c>
      <c r="D119" s="14" t="s">
        <v>9</v>
      </c>
      <c r="E119" s="14" t="s">
        <v>9</v>
      </c>
      <c r="F119" s="40">
        <v>1</v>
      </c>
      <c r="G119" s="14" t="s">
        <v>9</v>
      </c>
      <c r="H119" s="40">
        <v>1</v>
      </c>
      <c r="I119" s="14" t="s">
        <v>9</v>
      </c>
      <c r="J119" s="17" t="s">
        <v>9</v>
      </c>
      <c r="K119" s="8"/>
    </row>
    <row r="120" spans="1:11" s="12" customFormat="1" ht="15" customHeight="1" x14ac:dyDescent="0.2">
      <c r="A120" s="1" t="s">
        <v>27</v>
      </c>
      <c r="B120" s="14">
        <f t="shared" si="42"/>
        <v>20</v>
      </c>
      <c r="C120" s="40">
        <v>9</v>
      </c>
      <c r="D120" s="40">
        <v>10</v>
      </c>
      <c r="E120" s="14" t="s">
        <v>9</v>
      </c>
      <c r="F120" s="14" t="s">
        <v>9</v>
      </c>
      <c r="G120" s="40">
        <v>1</v>
      </c>
      <c r="H120" s="14" t="s">
        <v>9</v>
      </c>
      <c r="I120" s="14" t="s">
        <v>9</v>
      </c>
      <c r="J120" s="17" t="s">
        <v>9</v>
      </c>
      <c r="K120" s="8"/>
    </row>
    <row r="121" spans="1:11" s="12" customFormat="1" ht="15" customHeight="1" x14ac:dyDescent="0.2">
      <c r="A121" s="7" t="s">
        <v>28</v>
      </c>
      <c r="B121" s="14">
        <f t="shared" si="42"/>
        <v>14</v>
      </c>
      <c r="C121" s="40">
        <v>5</v>
      </c>
      <c r="D121" s="40">
        <v>8</v>
      </c>
      <c r="E121" s="14" t="s">
        <v>9</v>
      </c>
      <c r="F121" s="40">
        <v>1</v>
      </c>
      <c r="G121" s="14" t="s">
        <v>9</v>
      </c>
      <c r="H121" s="14" t="s">
        <v>9</v>
      </c>
      <c r="I121" s="14" t="s">
        <v>9</v>
      </c>
      <c r="J121" s="17" t="s">
        <v>9</v>
      </c>
      <c r="K121" s="8"/>
    </row>
    <row r="122" spans="1:11" s="12" customFormat="1" ht="15" customHeight="1" x14ac:dyDescent="0.2">
      <c r="A122" s="6" t="s">
        <v>29</v>
      </c>
      <c r="B122" s="14">
        <f t="shared" si="42"/>
        <v>34</v>
      </c>
      <c r="C122" s="14">
        <f>SUM(C123:C125)</f>
        <v>12</v>
      </c>
      <c r="D122" s="14">
        <f t="shared" ref="D122:E122" si="48">SUM(D123:D125)</f>
        <v>13</v>
      </c>
      <c r="E122" s="14">
        <f t="shared" si="48"/>
        <v>2</v>
      </c>
      <c r="F122" s="14">
        <f t="shared" ref="F122:J122" si="49">SUM(F123:F125)</f>
        <v>2</v>
      </c>
      <c r="G122" s="14">
        <f t="shared" si="49"/>
        <v>1</v>
      </c>
      <c r="H122" s="14">
        <f t="shared" si="49"/>
        <v>2</v>
      </c>
      <c r="I122" s="14">
        <f t="shared" si="49"/>
        <v>0</v>
      </c>
      <c r="J122" s="17">
        <f t="shared" si="49"/>
        <v>2</v>
      </c>
      <c r="K122" s="8"/>
    </row>
    <row r="123" spans="1:11" s="12" customFormat="1" ht="15" customHeight="1" x14ac:dyDescent="0.2">
      <c r="A123" s="8" t="s">
        <v>30</v>
      </c>
      <c r="B123" s="14">
        <f t="shared" si="42"/>
        <v>5</v>
      </c>
      <c r="C123" s="40">
        <v>2</v>
      </c>
      <c r="D123" s="40">
        <v>3</v>
      </c>
      <c r="E123" s="14" t="s">
        <v>9</v>
      </c>
      <c r="F123" s="14" t="s">
        <v>9</v>
      </c>
      <c r="G123" s="14" t="s">
        <v>9</v>
      </c>
      <c r="H123" s="14" t="s">
        <v>9</v>
      </c>
      <c r="I123" s="14" t="s">
        <v>9</v>
      </c>
      <c r="J123" s="17" t="s">
        <v>9</v>
      </c>
      <c r="K123" s="8"/>
    </row>
    <row r="124" spans="1:11" s="12" customFormat="1" ht="15" customHeight="1" x14ac:dyDescent="0.2">
      <c r="A124" s="8" t="s">
        <v>31</v>
      </c>
      <c r="B124" s="14">
        <f t="shared" si="42"/>
        <v>16</v>
      </c>
      <c r="C124" s="40">
        <v>3</v>
      </c>
      <c r="D124" s="40">
        <v>6</v>
      </c>
      <c r="E124" s="40">
        <v>1</v>
      </c>
      <c r="F124" s="40">
        <v>2</v>
      </c>
      <c r="G124" s="40">
        <v>1</v>
      </c>
      <c r="H124" s="40">
        <v>2</v>
      </c>
      <c r="I124" s="14" t="s">
        <v>9</v>
      </c>
      <c r="J124" s="41">
        <v>1</v>
      </c>
      <c r="K124" s="8"/>
    </row>
    <row r="125" spans="1:11" s="12" customFormat="1" ht="15" customHeight="1" x14ac:dyDescent="0.2">
      <c r="A125" s="8" t="s">
        <v>32</v>
      </c>
      <c r="B125" s="14">
        <f t="shared" si="42"/>
        <v>13</v>
      </c>
      <c r="C125" s="40">
        <v>7</v>
      </c>
      <c r="D125" s="40">
        <v>4</v>
      </c>
      <c r="E125" s="40">
        <v>1</v>
      </c>
      <c r="F125" s="14" t="s">
        <v>9</v>
      </c>
      <c r="G125" s="14" t="s">
        <v>9</v>
      </c>
      <c r="H125" s="14" t="s">
        <v>9</v>
      </c>
      <c r="I125" s="14" t="s">
        <v>9</v>
      </c>
      <c r="J125" s="41">
        <v>1</v>
      </c>
      <c r="K125" s="8"/>
    </row>
    <row r="126" spans="1:11" s="12" customFormat="1" ht="15" customHeight="1" x14ac:dyDescent="0.2">
      <c r="A126" s="6" t="s">
        <v>16</v>
      </c>
      <c r="B126" s="14">
        <f t="shared" si="42"/>
        <v>18</v>
      </c>
      <c r="C126" s="14">
        <f>SUM(C128:C129)</f>
        <v>7</v>
      </c>
      <c r="D126" s="14">
        <f>SUM(D127:D129)</f>
        <v>9</v>
      </c>
      <c r="E126" s="14">
        <f t="shared" ref="E126:F126" si="50">SUM(E128:E129)</f>
        <v>1</v>
      </c>
      <c r="F126" s="14">
        <f t="shared" si="50"/>
        <v>1</v>
      </c>
      <c r="G126" s="14" t="s">
        <v>9</v>
      </c>
      <c r="H126" s="14">
        <f>SUM(H128:H128)</f>
        <v>0</v>
      </c>
      <c r="I126" s="14" t="s">
        <v>9</v>
      </c>
      <c r="J126" s="17" t="s">
        <v>9</v>
      </c>
      <c r="K126" s="8"/>
    </row>
    <row r="127" spans="1:11" s="12" customFormat="1" ht="15" customHeight="1" x14ac:dyDescent="0.2">
      <c r="A127" s="6" t="s">
        <v>22</v>
      </c>
      <c r="B127" s="14">
        <f t="shared" ref="B127" si="51">SUM(C127:J127)</f>
        <v>1</v>
      </c>
      <c r="C127" s="40" t="s">
        <v>9</v>
      </c>
      <c r="D127" s="40">
        <v>1</v>
      </c>
      <c r="E127" s="14" t="s">
        <v>9</v>
      </c>
      <c r="F127" s="14" t="s">
        <v>9</v>
      </c>
      <c r="G127" s="14" t="s">
        <v>9</v>
      </c>
      <c r="H127" s="14" t="s">
        <v>9</v>
      </c>
      <c r="I127" s="14" t="s">
        <v>9</v>
      </c>
      <c r="J127" s="17" t="s">
        <v>9</v>
      </c>
      <c r="K127" s="8"/>
    </row>
    <row r="128" spans="1:11" s="12" customFormat="1" ht="15" customHeight="1" x14ac:dyDescent="0.2">
      <c r="A128" s="6" t="s">
        <v>23</v>
      </c>
      <c r="B128" s="14">
        <f t="shared" si="42"/>
        <v>16</v>
      </c>
      <c r="C128" s="40">
        <v>6</v>
      </c>
      <c r="D128" s="40">
        <v>8</v>
      </c>
      <c r="E128" s="40">
        <v>1</v>
      </c>
      <c r="F128" s="40">
        <v>1</v>
      </c>
      <c r="G128" s="14" t="s">
        <v>9</v>
      </c>
      <c r="H128" s="14" t="s">
        <v>9</v>
      </c>
      <c r="I128" s="14" t="s">
        <v>9</v>
      </c>
      <c r="J128" s="17" t="s">
        <v>9</v>
      </c>
      <c r="K128" s="8"/>
    </row>
    <row r="129" spans="1:11" s="12" customFormat="1" ht="15" customHeight="1" x14ac:dyDescent="0.2">
      <c r="A129" s="6" t="s">
        <v>24</v>
      </c>
      <c r="B129" s="14">
        <f t="shared" si="42"/>
        <v>1</v>
      </c>
      <c r="C129" s="40">
        <v>1</v>
      </c>
      <c r="D129" s="14" t="s">
        <v>9</v>
      </c>
      <c r="E129" s="14" t="s">
        <v>9</v>
      </c>
      <c r="F129" s="14" t="s">
        <v>9</v>
      </c>
      <c r="G129" s="14" t="s">
        <v>9</v>
      </c>
      <c r="H129" s="14" t="s">
        <v>9</v>
      </c>
      <c r="I129" s="14" t="s">
        <v>9</v>
      </c>
      <c r="J129" s="17" t="s">
        <v>9</v>
      </c>
      <c r="K129" s="8"/>
    </row>
    <row r="130" spans="1:11" s="12" customFormat="1" ht="15" customHeight="1" x14ac:dyDescent="0.2">
      <c r="A130" s="8" t="s">
        <v>17</v>
      </c>
      <c r="B130" s="14">
        <f t="shared" ref="B130" si="52">SUM(C130:J130)</f>
        <v>1</v>
      </c>
      <c r="C130" s="14">
        <f>SUM(C131)</f>
        <v>0</v>
      </c>
      <c r="D130" s="14">
        <f>SUM(D131)</f>
        <v>1</v>
      </c>
      <c r="E130" s="14">
        <f t="shared" ref="E130:J130" si="53">SUM(E131)</f>
        <v>0</v>
      </c>
      <c r="F130" s="14">
        <f t="shared" si="53"/>
        <v>0</v>
      </c>
      <c r="G130" s="14">
        <f t="shared" si="53"/>
        <v>0</v>
      </c>
      <c r="H130" s="14">
        <f t="shared" si="53"/>
        <v>0</v>
      </c>
      <c r="I130" s="14">
        <f t="shared" si="53"/>
        <v>0</v>
      </c>
      <c r="J130" s="17">
        <f t="shared" si="53"/>
        <v>0</v>
      </c>
      <c r="K130" s="8"/>
    </row>
    <row r="131" spans="1:11" s="12" customFormat="1" ht="15" customHeight="1" x14ac:dyDescent="0.2">
      <c r="A131" s="1" t="s">
        <v>27</v>
      </c>
      <c r="B131" s="14">
        <f t="shared" ref="B131" si="54">SUM(C131:J131)</f>
        <v>1</v>
      </c>
      <c r="C131" s="14" t="s">
        <v>9</v>
      </c>
      <c r="D131" s="14">
        <v>1</v>
      </c>
      <c r="E131" s="14" t="s">
        <v>9</v>
      </c>
      <c r="F131" s="14" t="s">
        <v>9</v>
      </c>
      <c r="G131" s="14" t="s">
        <v>9</v>
      </c>
      <c r="H131" s="14" t="s">
        <v>9</v>
      </c>
      <c r="I131" s="14" t="s">
        <v>9</v>
      </c>
      <c r="J131" s="17" t="s">
        <v>9</v>
      </c>
      <c r="K131" s="8"/>
    </row>
    <row r="132" spans="1:11" s="1" customFormat="1" ht="15" customHeight="1" x14ac:dyDescent="0.2">
      <c r="A132" s="45" t="s">
        <v>33</v>
      </c>
      <c r="B132" s="14"/>
      <c r="C132" s="14"/>
      <c r="D132" s="14"/>
      <c r="E132" s="14"/>
      <c r="F132" s="14"/>
      <c r="G132" s="14"/>
      <c r="H132" s="14"/>
      <c r="I132" s="14"/>
      <c r="J132" s="17"/>
    </row>
    <row r="133" spans="1:11" s="1" customFormat="1" ht="15" customHeight="1" x14ac:dyDescent="0.2">
      <c r="A133" s="45" t="s">
        <v>34</v>
      </c>
      <c r="B133" s="14">
        <f>SUM(C133:J133)</f>
        <v>3</v>
      </c>
      <c r="C133" s="14">
        <f t="shared" ref="C133:J133" si="55">SUM(C134)</f>
        <v>0</v>
      </c>
      <c r="D133" s="14">
        <f t="shared" si="55"/>
        <v>3</v>
      </c>
      <c r="E133" s="14">
        <f t="shared" si="55"/>
        <v>0</v>
      </c>
      <c r="F133" s="14">
        <f t="shared" si="55"/>
        <v>0</v>
      </c>
      <c r="G133" s="14">
        <f t="shared" si="55"/>
        <v>0</v>
      </c>
      <c r="H133" s="14">
        <f t="shared" si="55"/>
        <v>0</v>
      </c>
      <c r="I133" s="14">
        <f t="shared" si="55"/>
        <v>0</v>
      </c>
      <c r="J133" s="17">
        <f t="shared" si="55"/>
        <v>0</v>
      </c>
    </row>
    <row r="134" spans="1:11" s="1" customFormat="1" ht="15" customHeight="1" x14ac:dyDescent="0.2">
      <c r="A134" s="1" t="s">
        <v>8</v>
      </c>
      <c r="B134" s="14">
        <f>SUM(C134:J134)</f>
        <v>3</v>
      </c>
      <c r="C134" s="14">
        <f t="shared" ref="C134:J134" si="56">SUM(C135:C135)</f>
        <v>0</v>
      </c>
      <c r="D134" s="14">
        <f t="shared" si="56"/>
        <v>3</v>
      </c>
      <c r="E134" s="14">
        <f t="shared" si="56"/>
        <v>0</v>
      </c>
      <c r="F134" s="14">
        <f t="shared" si="56"/>
        <v>0</v>
      </c>
      <c r="G134" s="14">
        <f t="shared" si="56"/>
        <v>0</v>
      </c>
      <c r="H134" s="14">
        <f t="shared" si="56"/>
        <v>0</v>
      </c>
      <c r="I134" s="14">
        <f t="shared" si="56"/>
        <v>0</v>
      </c>
      <c r="J134" s="17">
        <f t="shared" si="56"/>
        <v>0</v>
      </c>
    </row>
    <row r="135" spans="1:11" s="1" customFormat="1" ht="15" customHeight="1" x14ac:dyDescent="0.2">
      <c r="A135" s="6" t="s">
        <v>24</v>
      </c>
      <c r="B135" s="14">
        <f>SUM(C135:J135)</f>
        <v>3</v>
      </c>
      <c r="C135" s="14" t="s">
        <v>9</v>
      </c>
      <c r="D135" s="14">
        <v>3</v>
      </c>
      <c r="E135" s="14" t="s">
        <v>9</v>
      </c>
      <c r="F135" s="14" t="s">
        <v>9</v>
      </c>
      <c r="G135" s="14" t="s">
        <v>9</v>
      </c>
      <c r="H135" s="14" t="s">
        <v>9</v>
      </c>
      <c r="I135" s="14" t="s">
        <v>9</v>
      </c>
      <c r="J135" s="17" t="s">
        <v>9</v>
      </c>
    </row>
    <row r="136" spans="1:11" s="12" customFormat="1" ht="15" customHeight="1" x14ac:dyDescent="0.2">
      <c r="A136" s="6" t="s">
        <v>18</v>
      </c>
      <c r="B136" s="14">
        <f t="shared" si="42"/>
        <v>3</v>
      </c>
      <c r="C136" s="14">
        <v>3</v>
      </c>
      <c r="D136" s="14" t="s">
        <v>9</v>
      </c>
      <c r="E136" s="14" t="s">
        <v>9</v>
      </c>
      <c r="F136" s="14" t="s">
        <v>9</v>
      </c>
      <c r="G136" s="14" t="s">
        <v>9</v>
      </c>
      <c r="H136" s="14" t="s">
        <v>9</v>
      </c>
      <c r="I136" s="14" t="s">
        <v>9</v>
      </c>
      <c r="J136" s="17" t="s">
        <v>9</v>
      </c>
      <c r="K136" s="8"/>
    </row>
    <row r="137" spans="1:11" s="15" customFormat="1" ht="6.75" customHeight="1" x14ac:dyDescent="0.2">
      <c r="A137" s="9"/>
      <c r="B137" s="10"/>
      <c r="C137" s="11"/>
      <c r="D137" s="11"/>
      <c r="E137" s="11"/>
      <c r="F137" s="11"/>
      <c r="G137" s="11"/>
      <c r="H137" s="11"/>
      <c r="I137" s="11"/>
      <c r="J137" s="13"/>
      <c r="K137" s="16"/>
    </row>
    <row r="138" spans="1:11" s="15" customFormat="1" ht="15" customHeight="1" x14ac:dyDescent="0.2">
      <c r="A138" s="57" t="s">
        <v>42</v>
      </c>
      <c r="B138" s="57"/>
      <c r="C138" s="57"/>
      <c r="D138" s="57"/>
      <c r="E138" s="57"/>
      <c r="F138" s="57"/>
      <c r="G138" s="57"/>
      <c r="H138" s="57"/>
      <c r="I138" s="57"/>
      <c r="J138" s="57"/>
      <c r="K138" s="16"/>
    </row>
    <row r="139" spans="1:11" ht="15" customHeight="1" x14ac:dyDescent="0.2">
      <c r="A139" s="2" t="s">
        <v>11</v>
      </c>
    </row>
    <row r="140" spans="1:11" ht="15" customHeight="1" x14ac:dyDescent="0.2"/>
    <row r="141" spans="1:11" ht="15" customHeight="1" x14ac:dyDescent="0.2"/>
    <row r="142" spans="1:11" ht="15" customHeight="1" x14ac:dyDescent="0.2"/>
    <row r="143" spans="1:11" ht="15" customHeight="1" x14ac:dyDescent="0.2"/>
  </sheetData>
  <mergeCells count="34">
    <mergeCell ref="A138:J138"/>
    <mergeCell ref="A1:J1"/>
    <mergeCell ref="A2:J2"/>
    <mergeCell ref="A3:J3"/>
    <mergeCell ref="B5:J5"/>
    <mergeCell ref="B6:B11"/>
    <mergeCell ref="C6:J6"/>
    <mergeCell ref="C7:C11"/>
    <mergeCell ref="F7:F11"/>
    <mergeCell ref="D7:D11"/>
    <mergeCell ref="I7:I11"/>
    <mergeCell ref="E7:E11"/>
    <mergeCell ref="A52:J52"/>
    <mergeCell ref="A53:J53"/>
    <mergeCell ref="A54:J54"/>
    <mergeCell ref="B56:J56"/>
    <mergeCell ref="F58:F62"/>
    <mergeCell ref="I58:I62"/>
    <mergeCell ref="A103:J103"/>
    <mergeCell ref="A104:J104"/>
    <mergeCell ref="A105:J105"/>
    <mergeCell ref="B57:B62"/>
    <mergeCell ref="C57:J57"/>
    <mergeCell ref="C58:C62"/>
    <mergeCell ref="D58:D62"/>
    <mergeCell ref="E58:E62"/>
    <mergeCell ref="B107:J107"/>
    <mergeCell ref="B108:B113"/>
    <mergeCell ref="C108:J108"/>
    <mergeCell ref="C109:C113"/>
    <mergeCell ref="D109:D113"/>
    <mergeCell ref="E109:E113"/>
    <mergeCell ref="F109:F113"/>
    <mergeCell ref="I109:I113"/>
  </mergeCells>
  <printOptions horizontalCentered="1"/>
  <pageMargins left="0.74803149606299213" right="0.74803149606299213" top="0.98425196850393704" bottom="0.98425196850393704" header="0.31496062992125984" footer="0.31496062992125984"/>
  <pageSetup scale="85" orientation="portrait" r:id="rId1"/>
  <ignoredErrors>
    <ignoredError sqref="D13:E14 D126" formula="1"/>
    <ignoredError sqref="D15:E15" formula="1" formulaRange="1"/>
    <ignoredError sqref="C15 C97:E9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28-2019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MIRNA RODRIGUEZ</cp:lastModifiedBy>
  <cp:lastPrinted>2020-08-11T16:00:54Z</cp:lastPrinted>
  <dcterms:created xsi:type="dcterms:W3CDTF">2017-11-21T19:25:08Z</dcterms:created>
  <dcterms:modified xsi:type="dcterms:W3CDTF">2021-01-27T15:34:10Z</dcterms:modified>
</cp:coreProperties>
</file>