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1600" windowHeight="9735"/>
  </bookViews>
  <sheets>
    <sheet name="341-06" sheetId="5" r:id="rId1"/>
  </sheets>
  <definedNames>
    <definedName name="_xlnm.Print_Area" localSheetId="0">'341-06'!$A$1:$D$115</definedName>
    <definedName name="_xlnm.Print_Titles" localSheetId="0">'341-06'!$1:$7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5" l="1"/>
  <c r="C108" i="5"/>
  <c r="B108" i="5"/>
  <c r="D105" i="5"/>
  <c r="D101" i="5" s="1"/>
  <c r="C105" i="5"/>
  <c r="B105" i="5"/>
  <c r="D102" i="5"/>
  <c r="C102" i="5"/>
  <c r="C101" i="5" s="1"/>
  <c r="B102" i="5"/>
  <c r="B101" i="5" s="1"/>
  <c r="D99" i="5"/>
  <c r="C99" i="5"/>
  <c r="B99" i="5"/>
  <c r="D97" i="5"/>
  <c r="D93" i="5" s="1"/>
  <c r="C97" i="5"/>
  <c r="B97" i="5"/>
  <c r="D94" i="5"/>
  <c r="C94" i="5"/>
  <c r="C93" i="5" s="1"/>
  <c r="B94" i="5"/>
  <c r="B93" i="5" s="1"/>
  <c r="B92" i="5" s="1"/>
  <c r="D90" i="5"/>
  <c r="D88" i="5" s="1"/>
  <c r="D87" i="5" s="1"/>
  <c r="C90" i="5"/>
  <c r="C88" i="5" s="1"/>
  <c r="C87" i="5" s="1"/>
  <c r="B90" i="5"/>
  <c r="B88" i="5"/>
  <c r="B87" i="5" s="1"/>
  <c r="D84" i="5"/>
  <c r="C84" i="5"/>
  <c r="B84" i="5"/>
  <c r="D81" i="5"/>
  <c r="D80" i="5" s="1"/>
  <c r="D77" i="5" s="1"/>
  <c r="C81" i="5"/>
  <c r="C80" i="5" s="1"/>
  <c r="C77" i="5" s="1"/>
  <c r="B81" i="5"/>
  <c r="B80" i="5"/>
  <c r="D78" i="5"/>
  <c r="C78" i="5"/>
  <c r="B78" i="5"/>
  <c r="B77" i="5" s="1"/>
  <c r="B76" i="5" s="1"/>
  <c r="B75" i="5" s="1"/>
  <c r="D72" i="5"/>
  <c r="C72" i="5"/>
  <c r="B72" i="5"/>
  <c r="D69" i="5"/>
  <c r="D67" i="5" s="1"/>
  <c r="C69" i="5"/>
  <c r="B69" i="5"/>
  <c r="C67" i="5"/>
  <c r="C65" i="5" s="1"/>
  <c r="B67" i="5"/>
  <c r="B66" i="5"/>
  <c r="B65" i="5"/>
  <c r="B63" i="5" s="1"/>
  <c r="D64" i="5"/>
  <c r="D61" i="5" s="1"/>
  <c r="C64" i="5"/>
  <c r="B64" i="5"/>
  <c r="B62" i="5"/>
  <c r="C61" i="5"/>
  <c r="B61" i="5"/>
  <c r="B60" i="5" s="1"/>
  <c r="D57" i="5"/>
  <c r="D56" i="5" s="1"/>
  <c r="C57" i="5"/>
  <c r="C56" i="5" s="1"/>
  <c r="B57" i="5"/>
  <c r="B56" i="5"/>
  <c r="D53" i="5"/>
  <c r="C53" i="5"/>
  <c r="B53" i="5"/>
  <c r="D52" i="5"/>
  <c r="D41" i="5" s="1"/>
  <c r="C52" i="5"/>
  <c r="B52" i="5"/>
  <c r="D51" i="5"/>
  <c r="D50" i="5" s="1"/>
  <c r="C51" i="5"/>
  <c r="C40" i="5" s="1"/>
  <c r="C39" i="5" s="1"/>
  <c r="B51" i="5"/>
  <c r="B50" i="5"/>
  <c r="D47" i="5"/>
  <c r="C47" i="5"/>
  <c r="B47" i="5"/>
  <c r="D45" i="5"/>
  <c r="C45" i="5"/>
  <c r="B45" i="5"/>
  <c r="D43" i="5"/>
  <c r="D42" i="5" s="1"/>
  <c r="C43" i="5"/>
  <c r="C42" i="5" s="1"/>
  <c r="B43" i="5"/>
  <c r="B42" i="5"/>
  <c r="C41" i="5"/>
  <c r="B41" i="5"/>
  <c r="B39" i="5" s="1"/>
  <c r="D40" i="5"/>
  <c r="B40" i="5"/>
  <c r="D36" i="5"/>
  <c r="C36" i="5"/>
  <c r="C31" i="5" s="1"/>
  <c r="B36" i="5"/>
  <c r="D32" i="5"/>
  <c r="C32" i="5"/>
  <c r="B32" i="5"/>
  <c r="B31" i="5" s="1"/>
  <c r="D31" i="5"/>
  <c r="D29" i="5"/>
  <c r="D28" i="5" s="1"/>
  <c r="D17" i="5" s="1"/>
  <c r="D14" i="5" s="1"/>
  <c r="C29" i="5"/>
  <c r="B29" i="5"/>
  <c r="D23" i="5"/>
  <c r="C23" i="5"/>
  <c r="B23" i="5"/>
  <c r="B22" i="5" s="1"/>
  <c r="B19" i="5" s="1"/>
  <c r="D22" i="5"/>
  <c r="C22" i="5"/>
  <c r="D20" i="5"/>
  <c r="D19" i="5" s="1"/>
  <c r="C20" i="5"/>
  <c r="C19" i="5" s="1"/>
  <c r="B20" i="5"/>
  <c r="B28" i="5" l="1"/>
  <c r="B17" i="5" s="1"/>
  <c r="B14" i="5" s="1"/>
  <c r="B11" i="5" s="1"/>
  <c r="D65" i="5"/>
  <c r="D62" i="5" s="1"/>
  <c r="D66" i="5"/>
  <c r="D60" i="5"/>
  <c r="C76" i="5"/>
  <c r="C75" i="5" s="1"/>
  <c r="D18" i="5"/>
  <c r="D16" i="5"/>
  <c r="D76" i="5"/>
  <c r="D75" i="5" s="1"/>
  <c r="D11" i="5"/>
  <c r="D39" i="5"/>
  <c r="C63" i="5"/>
  <c r="C62" i="5"/>
  <c r="C60" i="5" s="1"/>
  <c r="C16" i="5"/>
  <c r="B16" i="5"/>
  <c r="B18" i="5"/>
  <c r="C28" i="5"/>
  <c r="C17" i="5" s="1"/>
  <c r="C14" i="5" s="1"/>
  <c r="C11" i="5" s="1"/>
  <c r="C92" i="5"/>
  <c r="D92" i="5"/>
  <c r="D63" i="5"/>
  <c r="C66" i="5"/>
  <c r="C50" i="5"/>
  <c r="B15" i="5" l="1"/>
  <c r="B13" i="5"/>
  <c r="D15" i="5"/>
  <c r="D13" i="5"/>
  <c r="C18" i="5"/>
  <c r="C13" i="5"/>
  <c r="C15" i="5"/>
  <c r="D10" i="5" l="1"/>
  <c r="D9" i="5" s="1"/>
  <c r="D8" i="5" s="1"/>
  <c r="D110" i="5" s="1"/>
  <c r="D12" i="5"/>
  <c r="C10" i="5"/>
  <c r="C9" i="5" s="1"/>
  <c r="C8" i="5" s="1"/>
  <c r="C110" i="5" s="1"/>
  <c r="C12" i="5"/>
  <c r="B12" i="5"/>
  <c r="B10" i="5"/>
  <c r="B9" i="5" s="1"/>
  <c r="B8" i="5" s="1"/>
  <c r="B110" i="5" s="1"/>
</calcChain>
</file>

<file path=xl/sharedStrings.xml><?xml version="1.0" encoding="utf-8"?>
<sst xmlns="http://schemas.openxmlformats.org/spreadsheetml/2006/main" count="114" uniqueCount="94">
  <si>
    <t>Cuadro 6.  IMPACTO DE LA ZONA LIBRE DE COLÓN, SOBRE LA BALANZA</t>
  </si>
  <si>
    <t>Partida</t>
  </si>
  <si>
    <t>Impacto de la Zona Libre de Colón</t>
  </si>
  <si>
    <t>(en millones de balboas)</t>
  </si>
  <si>
    <t>2017 (P)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</si>
  <si>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</si>
  <si>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</si>
  <si>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</si>
  <si>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</si>
  <si>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 xml:space="preserve">  I.  Cuenta corriente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</si>
  <si>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</si>
  <si>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</si>
  <si>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</si>
  <si>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</si>
  <si>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</si>
  <si>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</si>
  <si>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Reexportaciones</t>
  </si>
  <si>
    <t>1.1.2  Ajustes</t>
  </si>
  <si>
    <t>1.1.2.1  De cobertura</t>
  </si>
  <si>
    <t>Reexportaciones a Panamá</t>
  </si>
  <si>
    <t>Reexportaciones - otros residentes</t>
  </si>
  <si>
    <t>Reexportaciones incluidas en viajes</t>
  </si>
  <si>
    <t>Reexportaciones - empresas representadas</t>
  </si>
  <si>
    <t>1.2  Importaciones</t>
  </si>
  <si>
    <t>1.2.1  Importaciones en estadísticas de aduanas</t>
  </si>
  <si>
    <t>Importaciones CIF</t>
  </si>
  <si>
    <t>1.2.2  Ajustes</t>
  </si>
  <si>
    <t>1.2.2.1  De cobertura</t>
  </si>
  <si>
    <t>Importaciones FOB procedentes de Panamá</t>
  </si>
  <si>
    <t>Importaciones CIF - empresas representadas</t>
  </si>
  <si>
    <t>Importaciones - otros residentes</t>
  </si>
  <si>
    <t>1.2.2.2  De clasificación</t>
  </si>
  <si>
    <t>Fletes de importaciones</t>
  </si>
  <si>
    <t>Seguros de importaciones</t>
  </si>
  <si>
    <t>B.  Servicios</t>
  </si>
  <si>
    <t>1.  Transportes</t>
  </si>
  <si>
    <t>1.1  Transporte marítimo</t>
  </si>
  <si>
    <t>1.1.2  Fletes a las importaciones</t>
  </si>
  <si>
    <t>5.  Servicios de seguros</t>
  </si>
  <si>
    <t>Seguros sobre importaciones</t>
  </si>
  <si>
    <t>8.  Regalías y derechos de licencia pagadas</t>
  </si>
  <si>
    <t>Regalías cobradas</t>
  </si>
  <si>
    <t>Regalías pagadas</t>
  </si>
  <si>
    <t>9.  Otros servicios empresariales</t>
  </si>
  <si>
    <t>9.1  Servicios de compraventa y otros relacionados con el comercio</t>
  </si>
  <si>
    <t>Comisiones recibidas</t>
  </si>
  <si>
    <t>Comisiones pagadas</t>
  </si>
  <si>
    <t>9.3  Servicios empresariales, profesionales y técnicos varios</t>
  </si>
  <si>
    <t>9.3.6  Otros servicios</t>
  </si>
  <si>
    <t>Otros ingresos</t>
  </si>
  <si>
    <t>Otros gastos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</si>
  <si>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</si>
  <si>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</si>
  <si>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</si>
  <si>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</si>
  <si>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</si>
  <si>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</si>
  <si>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2.3  Otra inversión</t>
  </si>
  <si>
    <t>Intereses cobrados</t>
  </si>
  <si>
    <t>Intereses pagados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</si>
  <si>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</si>
  <si>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</si>
  <si>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</si>
  <si>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</si>
  <si>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</si>
  <si>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</si>
  <si>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</si>
  <si>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</si>
  <si>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</si>
  <si>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</si>
  <si>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</si>
  <si>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</si>
  <si>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</si>
  <si>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</si>
  <si>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</si>
  <si>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2.1.2  Títulos de deuda</t>
  </si>
  <si>
    <t>2.1.2.1  Bonos y pagarés</t>
  </si>
  <si>
    <t>3.  Otra inversión</t>
  </si>
  <si>
    <t>3.1  Activos</t>
  </si>
  <si>
    <t>3.1.1  Créditos comerciales</t>
  </si>
  <si>
    <t>A largo plazo</t>
  </si>
  <si>
    <t>A corto plazo</t>
  </si>
  <si>
    <t>3.1.2  Préstamos</t>
  </si>
  <si>
    <t>3.1.4  Otros activos</t>
  </si>
  <si>
    <t>3.2  Pasivos</t>
  </si>
  <si>
    <t>3.2.1  Créditos comerciales</t>
  </si>
  <si>
    <t>3.2.2  Préstamos</t>
  </si>
  <si>
    <t>3.2.4  Otros pasivos</t>
  </si>
  <si>
    <t>III.  Errores y omisiones netos</t>
  </si>
  <si>
    <t>2018 (P)</t>
  </si>
  <si>
    <t>NOTA: La diferencia que se observa entre el total y los parciales, se debe al redondeo.</t>
  </si>
  <si>
    <t>2019 (P)</t>
  </si>
  <si>
    <t>DE PAGOS DE PANAMÁ, SEGÚN PARTIDA: AÑOS 2017-19</t>
  </si>
  <si>
    <t>C.  Renta: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</si>
</sst>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8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0"/>
    </xf>
    <xf numFmtId="164" fontId="2" fillId="0" borderId="4" xfId="0" applyNumberFormat="1" applyFont="1" applyFill="1" applyBorder="1" applyAlignment="1" applyProtection="1">
      <alignment horizontal="left" indent="3"/>
    </xf>
    <xf numFmtId="0" fontId="2" fillId="0" borderId="10" xfId="0" applyFont="1" applyBorder="1"/>
    <xf numFmtId="0" fontId="2" fillId="0" borderId="2" xfId="0" applyFont="1" applyBorder="1"/>
    <xf numFmtId="0" fontId="2" fillId="0" borderId="1" xfId="0" applyNumberFormat="1" applyFont="1" applyFill="1" applyBorder="1" applyAlignment="1" applyProtection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/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5.28515625" style="25" customWidth="1"/>
    <col min="2" max="4" width="12.7109375" style="25" customWidth="1"/>
    <col min="5" max="16384" width="11.42578125" style="25"/>
  </cols>
  <sheetData>
    <row r="1" spans="1:4" ht="12.75" customHeight="1" x14ac:dyDescent="0.2">
      <c r="A1" s="30" t="s">
        <v>0</v>
      </c>
      <c r="B1" s="30"/>
      <c r="C1" s="30"/>
      <c r="D1" s="30"/>
    </row>
    <row r="2" spans="1:4" ht="12.75" customHeight="1" x14ac:dyDescent="0.2">
      <c r="A2" s="30" t="s">
        <v>92</v>
      </c>
      <c r="B2" s="30"/>
      <c r="C2" s="30"/>
      <c r="D2" s="30"/>
    </row>
    <row r="3" spans="1:4" ht="6" customHeight="1" x14ac:dyDescent="0.2"/>
    <row r="4" spans="1:4" ht="12.75" customHeight="1" x14ac:dyDescent="0.2">
      <c r="A4" s="31" t="s">
        <v>1</v>
      </c>
      <c r="B4" s="34" t="s">
        <v>2</v>
      </c>
      <c r="C4" s="35"/>
      <c r="D4" s="35"/>
    </row>
    <row r="5" spans="1:4" ht="12.75" customHeight="1" x14ac:dyDescent="0.2">
      <c r="A5" s="32"/>
      <c r="B5" s="36" t="s">
        <v>3</v>
      </c>
      <c r="C5" s="37"/>
      <c r="D5" s="37"/>
    </row>
    <row r="6" spans="1:4" ht="12.75" customHeight="1" x14ac:dyDescent="0.2">
      <c r="A6" s="33"/>
      <c r="B6" s="1" t="s">
        <v>4</v>
      </c>
      <c r="C6" s="1" t="s">
        <v>89</v>
      </c>
      <c r="D6" s="2" t="s">
        <v>91</v>
      </c>
    </row>
    <row r="7" spans="1:4" ht="6" customHeight="1" x14ac:dyDescent="0.2">
      <c r="A7" s="17"/>
      <c r="B7" s="15"/>
      <c r="C7" s="15"/>
      <c r="D7" s="16"/>
    </row>
    <row r="8" spans="1:4" ht="14.1" customHeight="1" x14ac:dyDescent="0.2">
      <c r="A8" s="23" t="s">
        <v>9</v>
      </c>
      <c r="B8" s="26">
        <f>SUM(B9)</f>
        <v>-19.132603689999087</v>
      </c>
      <c r="C8" s="26">
        <f t="shared" ref="C8:D8" si="0">SUM(C9)</f>
        <v>-302.58803667999928</v>
      </c>
      <c r="D8" s="27">
        <f t="shared" si="0"/>
        <v>-359.21144368000387</v>
      </c>
    </row>
    <row r="9" spans="1:4" ht="12.95" customHeight="1" x14ac:dyDescent="0.2">
      <c r="A9" s="6" t="s">
        <v>10</v>
      </c>
      <c r="B9" s="28">
        <f>SUM(B10:B11)</f>
        <v>-19.132603689999087</v>
      </c>
      <c r="C9" s="28">
        <f t="shared" ref="C9:D9" si="1">SUM(C10:C11)</f>
        <v>-302.58803667999928</v>
      </c>
      <c r="D9" s="29">
        <f t="shared" si="1"/>
        <v>-359.21144368000387</v>
      </c>
    </row>
    <row r="10" spans="1:4" ht="12.95" customHeight="1" x14ac:dyDescent="0.2">
      <c r="A10" s="3" t="s">
        <v>5</v>
      </c>
      <c r="B10" s="4">
        <f t="shared" ref="B10:D11" si="2">SUM(B13+B61)</f>
        <v>9396.0001962999995</v>
      </c>
      <c r="C10" s="4">
        <f t="shared" si="2"/>
        <v>9816.0400037899999</v>
      </c>
      <c r="D10" s="5">
        <f t="shared" si="2"/>
        <v>8788.0821429999978</v>
      </c>
    </row>
    <row r="11" spans="1:4" ht="12.95" customHeight="1" x14ac:dyDescent="0.2">
      <c r="A11" s="3" t="s">
        <v>6</v>
      </c>
      <c r="B11" s="4">
        <f t="shared" si="2"/>
        <v>-9415.1327999899986</v>
      </c>
      <c r="C11" s="4">
        <f t="shared" si="2"/>
        <v>-10118.628040469999</v>
      </c>
      <c r="D11" s="5">
        <f t="shared" si="2"/>
        <v>-9147.2935866800017</v>
      </c>
    </row>
    <row r="12" spans="1:4" ht="12.95" customHeight="1" x14ac:dyDescent="0.2">
      <c r="A12" s="6" t="s">
        <v>11</v>
      </c>
      <c r="B12" s="28">
        <f>SUM(B13:B14)</f>
        <v>203.52049631000045</v>
      </c>
      <c r="C12" s="28">
        <f t="shared" ref="C12:D12" si="3">SUM(C13:C14)</f>
        <v>89.287491790000786</v>
      </c>
      <c r="D12" s="29">
        <f t="shared" si="3"/>
        <v>27.443180999996912</v>
      </c>
    </row>
    <row r="13" spans="1:4" ht="12.95" customHeight="1" x14ac:dyDescent="0.2">
      <c r="A13" s="3" t="s">
        <v>5</v>
      </c>
      <c r="B13" s="4">
        <f t="shared" ref="B13:D14" si="4">SUM(B16+B40)</f>
        <v>9390.9173962999994</v>
      </c>
      <c r="C13" s="4">
        <f t="shared" si="4"/>
        <v>9810.5408037899997</v>
      </c>
      <c r="D13" s="5">
        <f t="shared" si="4"/>
        <v>8775.5789429999986</v>
      </c>
    </row>
    <row r="14" spans="1:4" ht="12.95" customHeight="1" x14ac:dyDescent="0.2">
      <c r="A14" s="3" t="s">
        <v>6</v>
      </c>
      <c r="B14" s="4">
        <f t="shared" si="4"/>
        <v>-9187.3968999899989</v>
      </c>
      <c r="C14" s="4">
        <f t="shared" si="4"/>
        <v>-9721.2533119999989</v>
      </c>
      <c r="D14" s="5">
        <f t="shared" si="4"/>
        <v>-8748.1357620000017</v>
      </c>
    </row>
    <row r="15" spans="1:4" ht="12.95" customHeight="1" x14ac:dyDescent="0.2">
      <c r="A15" s="24" t="s">
        <v>12</v>
      </c>
      <c r="B15" s="26">
        <f>SUM(B16:B17)</f>
        <v>508.16190000999995</v>
      </c>
      <c r="C15" s="26">
        <f t="shared" ref="C15:D15" si="5">SUM(C16:C17)</f>
        <v>291.70818300000064</v>
      </c>
      <c r="D15" s="27">
        <f t="shared" si="5"/>
        <v>404.56169899999804</v>
      </c>
    </row>
    <row r="16" spans="1:4" ht="12.95" customHeight="1" x14ac:dyDescent="0.2">
      <c r="A16" s="3" t="s">
        <v>5</v>
      </c>
      <c r="B16" s="4">
        <f>SUM(B19)</f>
        <v>9362.3133999999991</v>
      </c>
      <c r="C16" s="4">
        <f t="shared" ref="C16:D16" si="6">SUM(C19)</f>
        <v>9744.1305899999988</v>
      </c>
      <c r="D16" s="5">
        <f t="shared" si="6"/>
        <v>8712.7797429999991</v>
      </c>
    </row>
    <row r="17" spans="1:4" ht="12.95" customHeight="1" x14ac:dyDescent="0.2">
      <c r="A17" s="3" t="s">
        <v>6</v>
      </c>
      <c r="B17" s="4">
        <f>SUM(B28)</f>
        <v>-8854.1514999899991</v>
      </c>
      <c r="C17" s="4">
        <f t="shared" ref="C17:D17" si="7">SUM(C28)</f>
        <v>-9452.4224069999982</v>
      </c>
      <c r="D17" s="5">
        <f t="shared" si="7"/>
        <v>-8308.2180440000011</v>
      </c>
    </row>
    <row r="18" spans="1:4" ht="12.95" customHeight="1" x14ac:dyDescent="0.2">
      <c r="A18" s="6" t="s">
        <v>13</v>
      </c>
      <c r="B18" s="28">
        <f>SUM(B19+B28)</f>
        <v>508.16190000999995</v>
      </c>
      <c r="C18" s="28">
        <f t="shared" ref="C18:D18" si="8">SUM(C19+C28)</f>
        <v>291.70818300000064</v>
      </c>
      <c r="D18" s="29">
        <f t="shared" si="8"/>
        <v>404.56169899999804</v>
      </c>
    </row>
    <row r="19" spans="1:4" ht="12.95" customHeight="1" x14ac:dyDescent="0.2">
      <c r="A19" s="7" t="s">
        <v>14</v>
      </c>
      <c r="B19" s="4">
        <f>SUM(B20+B22)</f>
        <v>9362.3133999999991</v>
      </c>
      <c r="C19" s="4">
        <f t="shared" ref="C19:D19" si="9">SUM(C20+C22)</f>
        <v>9744.1305899999988</v>
      </c>
      <c r="D19" s="5">
        <f t="shared" si="9"/>
        <v>8712.7797429999991</v>
      </c>
    </row>
    <row r="20" spans="1:4" ht="12.95" customHeight="1" x14ac:dyDescent="0.2">
      <c r="A20" s="9" t="s">
        <v>15</v>
      </c>
      <c r="B20" s="4">
        <f>SUM(B21)</f>
        <v>10431.620999999999</v>
      </c>
      <c r="C20" s="4">
        <f t="shared" ref="C20:D20" si="10">SUM(C21)</f>
        <v>10807.831183999999</v>
      </c>
      <c r="D20" s="5">
        <f t="shared" si="10"/>
        <v>9814.0201660000002</v>
      </c>
    </row>
    <row r="21" spans="1:4" ht="12.95" customHeight="1" x14ac:dyDescent="0.2">
      <c r="A21" s="12" t="s">
        <v>16</v>
      </c>
      <c r="B21" s="4">
        <v>10431.620999999999</v>
      </c>
      <c r="C21" s="4">
        <v>10807.831183999999</v>
      </c>
      <c r="D21" s="5">
        <v>9814.0201660000002</v>
      </c>
    </row>
    <row r="22" spans="1:4" ht="12.95" customHeight="1" x14ac:dyDescent="0.2">
      <c r="A22" s="9" t="s">
        <v>17</v>
      </c>
      <c r="B22" s="4">
        <f>SUM(B23)</f>
        <v>-1069.3076000000001</v>
      </c>
      <c r="C22" s="4">
        <f t="shared" ref="C22:D22" si="11">SUM(C23)</f>
        <v>-1063.7005939999999</v>
      </c>
      <c r="D22" s="5">
        <f t="shared" si="11"/>
        <v>-1101.2404230000002</v>
      </c>
    </row>
    <row r="23" spans="1:4" ht="12.95" customHeight="1" x14ac:dyDescent="0.2">
      <c r="A23" s="11" t="s">
        <v>18</v>
      </c>
      <c r="B23" s="4">
        <f>SUM(B24:B27)</f>
        <v>-1069.3076000000001</v>
      </c>
      <c r="C23" s="4">
        <f t="shared" ref="C23:D23" si="12">SUM(C24:C27)</f>
        <v>-1063.7005939999999</v>
      </c>
      <c r="D23" s="5">
        <f t="shared" si="12"/>
        <v>-1101.2404230000002</v>
      </c>
    </row>
    <row r="24" spans="1:4" ht="12.95" customHeight="1" x14ac:dyDescent="0.2">
      <c r="A24" s="13" t="s">
        <v>19</v>
      </c>
      <c r="B24" s="4">
        <v>-933.30270000000007</v>
      </c>
      <c r="C24" s="4">
        <v>-937.77069800000004</v>
      </c>
      <c r="D24" s="5">
        <v>-968.79348800000002</v>
      </c>
    </row>
    <row r="25" spans="1:4" ht="12.95" customHeight="1" x14ac:dyDescent="0.2">
      <c r="A25" s="13" t="s">
        <v>20</v>
      </c>
      <c r="B25" s="4">
        <v>-6.4318999999999997</v>
      </c>
      <c r="C25" s="4">
        <v>-10.900623</v>
      </c>
      <c r="D25" s="5">
        <v>-17.805689999999998</v>
      </c>
    </row>
    <row r="26" spans="1:4" ht="12.95" customHeight="1" x14ac:dyDescent="0.2">
      <c r="A26" s="13" t="s">
        <v>21</v>
      </c>
      <c r="B26" s="4">
        <v>-128.50569999999999</v>
      </c>
      <c r="C26" s="4">
        <v>-114.26724399999999</v>
      </c>
      <c r="D26" s="5">
        <v>-113.745518</v>
      </c>
    </row>
    <row r="27" spans="1:4" ht="12.95" customHeight="1" x14ac:dyDescent="0.2">
      <c r="A27" s="13" t="s">
        <v>22</v>
      </c>
      <c r="B27" s="4">
        <v>-1.0672999999999999</v>
      </c>
      <c r="C27" s="4">
        <v>-0.76202899999999996</v>
      </c>
      <c r="D27" s="5">
        <v>-0.89572700000000005</v>
      </c>
    </row>
    <row r="28" spans="1:4" ht="12.95" customHeight="1" x14ac:dyDescent="0.2">
      <c r="A28" s="7" t="s">
        <v>23</v>
      </c>
      <c r="B28" s="4">
        <f>SUM(B29+B31)</f>
        <v>-8854.1514999899991</v>
      </c>
      <c r="C28" s="4">
        <f t="shared" ref="C28:D28" si="13">SUM(C29+C31)</f>
        <v>-9452.4224069999982</v>
      </c>
      <c r="D28" s="5">
        <f t="shared" si="13"/>
        <v>-8308.2180440000011</v>
      </c>
    </row>
    <row r="29" spans="1:4" ht="12.95" customHeight="1" x14ac:dyDescent="0.2">
      <c r="A29" s="9" t="s">
        <v>24</v>
      </c>
      <c r="B29" s="4">
        <f>SUM(B30)</f>
        <v>-9202.3479999899992</v>
      </c>
      <c r="C29" s="4">
        <f t="shared" ref="C29:D29" si="14">SUM(C30)</f>
        <v>-9771.5339589999985</v>
      </c>
      <c r="D29" s="5">
        <f t="shared" si="14"/>
        <v>-8655.3188520000003</v>
      </c>
    </row>
    <row r="30" spans="1:4" ht="12.95" customHeight="1" x14ac:dyDescent="0.2">
      <c r="A30" s="12" t="s">
        <v>25</v>
      </c>
      <c r="B30" s="4">
        <v>-9202.3479999899992</v>
      </c>
      <c r="C30" s="4">
        <v>-9771.5339589999985</v>
      </c>
      <c r="D30" s="5">
        <v>-8655.3188520000003</v>
      </c>
    </row>
    <row r="31" spans="1:4" ht="12.95" customHeight="1" x14ac:dyDescent="0.2">
      <c r="A31" s="9" t="s">
        <v>26</v>
      </c>
      <c r="B31" s="4">
        <f>SUM(B32+B36)</f>
        <v>348.19650000000001</v>
      </c>
      <c r="C31" s="4">
        <f>SUM(C32+C36)</f>
        <v>319.11155200000002</v>
      </c>
      <c r="D31" s="5">
        <f>SUM(D32+D36)</f>
        <v>347.10080799999997</v>
      </c>
    </row>
    <row r="32" spans="1:4" ht="12.95" customHeight="1" x14ac:dyDescent="0.2">
      <c r="A32" s="11" t="s">
        <v>27</v>
      </c>
      <c r="B32" s="4">
        <f>SUM(B33:B35)</f>
        <v>108.9511</v>
      </c>
      <c r="C32" s="4">
        <f t="shared" ref="C32:D32" si="15">SUM(C33:C35)</f>
        <v>94.580646999999999</v>
      </c>
      <c r="D32" s="5">
        <f t="shared" si="15"/>
        <v>109.02789</v>
      </c>
    </row>
    <row r="33" spans="1:4" ht="12.95" customHeight="1" x14ac:dyDescent="0.2">
      <c r="A33" s="13" t="s">
        <v>28</v>
      </c>
      <c r="B33" s="4">
        <v>67.093199999999996</v>
      </c>
      <c r="C33" s="4">
        <v>68.488759000000002</v>
      </c>
      <c r="D33" s="5">
        <v>85.068756000000008</v>
      </c>
    </row>
    <row r="34" spans="1:4" ht="12.95" customHeight="1" x14ac:dyDescent="0.2">
      <c r="A34" s="13" t="s">
        <v>29</v>
      </c>
      <c r="B34" s="4">
        <v>0.81640000000000001</v>
      </c>
      <c r="C34" s="4">
        <v>0.99690499999999993</v>
      </c>
      <c r="D34" s="5">
        <v>1.337043</v>
      </c>
    </row>
    <row r="35" spans="1:4" ht="12.95" customHeight="1" x14ac:dyDescent="0.2">
      <c r="A35" s="13" t="s">
        <v>30</v>
      </c>
      <c r="B35" s="4">
        <v>41.041499999999999</v>
      </c>
      <c r="C35" s="4">
        <v>25.094982999999999</v>
      </c>
      <c r="D35" s="5">
        <v>22.622091000000001</v>
      </c>
    </row>
    <row r="36" spans="1:4" ht="12.95" customHeight="1" x14ac:dyDescent="0.2">
      <c r="A36" s="11" t="s">
        <v>31</v>
      </c>
      <c r="B36" s="4">
        <f>SUM(B37:B38)</f>
        <v>239.24539999999999</v>
      </c>
      <c r="C36" s="4">
        <f t="shared" ref="C36:D36" si="16">SUM(C37:C38)</f>
        <v>224.53090500000002</v>
      </c>
      <c r="D36" s="5">
        <f t="shared" si="16"/>
        <v>238.07291799999999</v>
      </c>
    </row>
    <row r="37" spans="1:4" ht="12.95" customHeight="1" x14ac:dyDescent="0.2">
      <c r="A37" s="13" t="s">
        <v>32</v>
      </c>
      <c r="B37" s="4">
        <v>225.2029</v>
      </c>
      <c r="C37" s="4">
        <v>210.29388600000001</v>
      </c>
      <c r="D37" s="5">
        <v>224.08910499999999</v>
      </c>
    </row>
    <row r="38" spans="1:4" ht="12.95" customHeight="1" x14ac:dyDescent="0.2">
      <c r="A38" s="13" t="s">
        <v>33</v>
      </c>
      <c r="B38" s="4">
        <v>14.0425</v>
      </c>
      <c r="C38" s="4">
        <v>14.237019</v>
      </c>
      <c r="D38" s="5">
        <v>13.983813000000001</v>
      </c>
    </row>
    <row r="39" spans="1:4" ht="12.95" customHeight="1" x14ac:dyDescent="0.2">
      <c r="A39" s="24" t="s">
        <v>34</v>
      </c>
      <c r="B39" s="26">
        <f>SUM(B40:B41)</f>
        <v>-304.64140370000001</v>
      </c>
      <c r="C39" s="26">
        <f t="shared" ref="C39:D39" si="17">SUM(C40:C41)</f>
        <v>-202.42069121000003</v>
      </c>
      <c r="D39" s="27">
        <f t="shared" si="17"/>
        <v>-377.11851799999999</v>
      </c>
    </row>
    <row r="40" spans="1:4" ht="12.95" customHeight="1" x14ac:dyDescent="0.2">
      <c r="A40" s="3" t="s">
        <v>5</v>
      </c>
      <c r="B40" s="4">
        <f>SUM(B48+B51)</f>
        <v>28.603996299999999</v>
      </c>
      <c r="C40" s="4">
        <f>SUM(C48+C51)</f>
        <v>66.41021379</v>
      </c>
      <c r="D40" s="5">
        <f>SUM(D48+D51)</f>
        <v>62.799199999999999</v>
      </c>
    </row>
    <row r="41" spans="1:4" ht="12.95" customHeight="1" x14ac:dyDescent="0.2">
      <c r="A41" s="3" t="s">
        <v>6</v>
      </c>
      <c r="B41" s="4">
        <f>SUM(B44+B46+B49+B52)</f>
        <v>-333.24540000000002</v>
      </c>
      <c r="C41" s="4">
        <f>SUM(C44+C46+C49+C52)</f>
        <v>-268.83090500000003</v>
      </c>
      <c r="D41" s="5">
        <f>SUM(D44+D46+D49+D52)</f>
        <v>-439.91771799999998</v>
      </c>
    </row>
    <row r="42" spans="1:4" ht="12.95" customHeight="1" x14ac:dyDescent="0.2">
      <c r="A42" s="6" t="s">
        <v>35</v>
      </c>
      <c r="B42" s="28">
        <f>SUM(B43)</f>
        <v>-225.2029</v>
      </c>
      <c r="C42" s="28">
        <f t="shared" ref="C42:D43" si="18">SUM(C43)</f>
        <v>-210.29388600000001</v>
      </c>
      <c r="D42" s="29">
        <f t="shared" si="18"/>
        <v>-224.08910499999999</v>
      </c>
    </row>
    <row r="43" spans="1:4" ht="12.95" customHeight="1" x14ac:dyDescent="0.2">
      <c r="A43" s="7" t="s">
        <v>36</v>
      </c>
      <c r="B43" s="4">
        <f>SUM(B44)</f>
        <v>-225.2029</v>
      </c>
      <c r="C43" s="4">
        <f t="shared" si="18"/>
        <v>-210.29388600000001</v>
      </c>
      <c r="D43" s="5">
        <f t="shared" si="18"/>
        <v>-224.08910499999999</v>
      </c>
    </row>
    <row r="44" spans="1:4" ht="12.95" customHeight="1" x14ac:dyDescent="0.2">
      <c r="A44" s="9" t="s">
        <v>37</v>
      </c>
      <c r="B44" s="4">
        <v>-225.2029</v>
      </c>
      <c r="C44" s="4">
        <v>-210.29388600000001</v>
      </c>
      <c r="D44" s="5">
        <v>-224.08910499999999</v>
      </c>
    </row>
    <row r="45" spans="1:4" ht="12.95" customHeight="1" x14ac:dyDescent="0.2">
      <c r="A45" s="6" t="s">
        <v>38</v>
      </c>
      <c r="B45" s="28">
        <f>SUM(B46)</f>
        <v>-14.0425</v>
      </c>
      <c r="C45" s="28">
        <f t="shared" ref="C45:D45" si="19">SUM(C46)</f>
        <v>-14.237019</v>
      </c>
      <c r="D45" s="29">
        <f t="shared" si="19"/>
        <v>-13.983813000000001</v>
      </c>
    </row>
    <row r="46" spans="1:4" ht="12.95" customHeight="1" x14ac:dyDescent="0.2">
      <c r="A46" s="8" t="s">
        <v>39</v>
      </c>
      <c r="B46" s="4">
        <v>-14.0425</v>
      </c>
      <c r="C46" s="4">
        <v>-14.237019</v>
      </c>
      <c r="D46" s="5">
        <v>-13.983813000000001</v>
      </c>
    </row>
    <row r="47" spans="1:4" ht="12.95" customHeight="1" x14ac:dyDescent="0.2">
      <c r="A47" s="6" t="s">
        <v>40</v>
      </c>
      <c r="B47" s="28">
        <f>SUM(B48:B49)</f>
        <v>-3.8960037000000014</v>
      </c>
      <c r="C47" s="28">
        <f t="shared" ref="C47:D47" si="20">SUM(C48:C49)</f>
        <v>22.110213789999996</v>
      </c>
      <c r="D47" s="29">
        <f t="shared" si="20"/>
        <v>-30.478400000000001</v>
      </c>
    </row>
    <row r="48" spans="1:4" ht="12.95" customHeight="1" x14ac:dyDescent="0.2">
      <c r="A48" s="8" t="s">
        <v>41</v>
      </c>
      <c r="B48" s="4">
        <v>11.903996299999999</v>
      </c>
      <c r="C48" s="4">
        <v>30.310213789999999</v>
      </c>
      <c r="D48" s="5">
        <v>9.5215999999999994</v>
      </c>
    </row>
    <row r="49" spans="1:4" ht="12.95" customHeight="1" x14ac:dyDescent="0.2">
      <c r="A49" s="8" t="s">
        <v>42</v>
      </c>
      <c r="B49" s="4">
        <v>-15.8</v>
      </c>
      <c r="C49" s="4">
        <v>-8.2000000000000011</v>
      </c>
      <c r="D49" s="5">
        <v>-40</v>
      </c>
    </row>
    <row r="50" spans="1:4" ht="12.95" customHeight="1" x14ac:dyDescent="0.2">
      <c r="A50" s="6" t="s">
        <v>43</v>
      </c>
      <c r="B50" s="28">
        <f>SUM(B51:B52)</f>
        <v>-61.499999999999986</v>
      </c>
      <c r="C50" s="28">
        <f t="shared" ref="C50:D50" si="21">SUM(C51:C52)</f>
        <v>0</v>
      </c>
      <c r="D50" s="29">
        <f t="shared" si="21"/>
        <v>-108.56720000000001</v>
      </c>
    </row>
    <row r="51" spans="1:4" ht="12.95" customHeight="1" x14ac:dyDescent="0.2">
      <c r="A51" s="3" t="s">
        <v>5</v>
      </c>
      <c r="B51" s="4">
        <f>SUM(B54+B58)</f>
        <v>16.7</v>
      </c>
      <c r="C51" s="4">
        <f t="shared" ref="C51:D52" si="22">SUM(C54+C58)</f>
        <v>36.099999999999994</v>
      </c>
      <c r="D51" s="5">
        <f t="shared" si="22"/>
        <v>53.2776</v>
      </c>
    </row>
    <row r="52" spans="1:4" ht="12.95" customHeight="1" x14ac:dyDescent="0.2">
      <c r="A52" s="3" t="s">
        <v>6</v>
      </c>
      <c r="B52" s="4">
        <f>SUM(B55+B59)</f>
        <v>-78.199999999999989</v>
      </c>
      <c r="C52" s="4">
        <f t="shared" si="22"/>
        <v>-36.1</v>
      </c>
      <c r="D52" s="5">
        <f t="shared" si="22"/>
        <v>-161.84480000000002</v>
      </c>
    </row>
    <row r="53" spans="1:4" ht="12.95" customHeight="1" x14ac:dyDescent="0.2">
      <c r="A53" s="7" t="s">
        <v>44</v>
      </c>
      <c r="B53" s="28">
        <f>SUM(B54:B55)</f>
        <v>-8.7999999999999972</v>
      </c>
      <c r="C53" s="28">
        <f t="shared" ref="C53:D53" si="23">SUM(C54:C55)</f>
        <v>13.099999999999998</v>
      </c>
      <c r="D53" s="29">
        <f t="shared" si="23"/>
        <v>10.5136</v>
      </c>
    </row>
    <row r="54" spans="1:4" ht="12.95" customHeight="1" x14ac:dyDescent="0.2">
      <c r="A54" s="10" t="s">
        <v>45</v>
      </c>
      <c r="B54" s="4">
        <v>11</v>
      </c>
      <c r="C54" s="4">
        <v>21.9</v>
      </c>
      <c r="D54" s="5">
        <v>29.398399999999999</v>
      </c>
    </row>
    <row r="55" spans="1:4" ht="12.95" customHeight="1" x14ac:dyDescent="0.2">
      <c r="A55" s="10" t="s">
        <v>46</v>
      </c>
      <c r="B55" s="4">
        <v>-19.799999999999997</v>
      </c>
      <c r="C55" s="4">
        <v>-8.8000000000000007</v>
      </c>
      <c r="D55" s="5">
        <v>-18.884799999999998</v>
      </c>
    </row>
    <row r="56" spans="1:4" ht="12.95" customHeight="1" x14ac:dyDescent="0.2">
      <c r="A56" s="7" t="s">
        <v>47</v>
      </c>
      <c r="B56" s="28">
        <f>SUM(B57)</f>
        <v>-52.699999999999996</v>
      </c>
      <c r="C56" s="28">
        <f t="shared" ref="C56:D56" si="24">SUM(C57)</f>
        <v>-13.100000000000001</v>
      </c>
      <c r="D56" s="29">
        <f t="shared" si="24"/>
        <v>-119.08080000000001</v>
      </c>
    </row>
    <row r="57" spans="1:4" ht="12.95" customHeight="1" x14ac:dyDescent="0.2">
      <c r="A57" s="9" t="s">
        <v>48</v>
      </c>
      <c r="B57" s="4">
        <f>SUM(B58:B59)</f>
        <v>-52.699999999999996</v>
      </c>
      <c r="C57" s="4">
        <f t="shared" ref="C57:D57" si="25">SUM(C58:C59)</f>
        <v>-13.100000000000001</v>
      </c>
      <c r="D57" s="5">
        <f t="shared" si="25"/>
        <v>-119.08080000000001</v>
      </c>
    </row>
    <row r="58" spans="1:4" ht="12.95" customHeight="1" x14ac:dyDescent="0.2">
      <c r="A58" s="12" t="s">
        <v>49</v>
      </c>
      <c r="B58" s="4">
        <v>5.7</v>
      </c>
      <c r="C58" s="4">
        <v>14.2</v>
      </c>
      <c r="D58" s="5">
        <v>23.879200000000001</v>
      </c>
    </row>
    <row r="59" spans="1:4" ht="12.95" customHeight="1" x14ac:dyDescent="0.2">
      <c r="A59" s="12" t="s">
        <v>50</v>
      </c>
      <c r="B59" s="4">
        <v>-58.4</v>
      </c>
      <c r="C59" s="4">
        <v>-27.3</v>
      </c>
      <c r="D59" s="5">
        <v>-142.96</v>
      </c>
    </row>
    <row r="60" spans="1:4" ht="12.75" customHeight="1" x14ac:dyDescent="0.2">
      <c r="A60" s="24" t="s">
        <v>51</v>
      </c>
      <c r="B60" s="26">
        <f>SUM(B61:B62)</f>
        <v>-222.65309999999999</v>
      </c>
      <c r="C60" s="26">
        <f>SUM(C61:C62)</f>
        <v>-391.87552847000001</v>
      </c>
      <c r="D60" s="27">
        <f>SUM(D61:D62)</f>
        <v>-386.65462467999998</v>
      </c>
    </row>
    <row r="61" spans="1:4" ht="12.95" customHeight="1" x14ac:dyDescent="0.2">
      <c r="A61" s="3" t="s">
        <v>5</v>
      </c>
      <c r="B61" s="4">
        <f t="shared" ref="B61:D62" si="26">SUM(B64)</f>
        <v>5.0827999999999998</v>
      </c>
      <c r="C61" s="4">
        <f t="shared" si="26"/>
        <v>5.4991999999999992</v>
      </c>
      <c r="D61" s="5">
        <f t="shared" si="26"/>
        <v>12.5032</v>
      </c>
    </row>
    <row r="62" spans="1:4" ht="12.95" customHeight="1" x14ac:dyDescent="0.2">
      <c r="A62" s="3" t="s">
        <v>6</v>
      </c>
      <c r="B62" s="4">
        <f t="shared" si="26"/>
        <v>-227.73589999999999</v>
      </c>
      <c r="C62" s="4">
        <f t="shared" si="26"/>
        <v>-397.37472846999998</v>
      </c>
      <c r="D62" s="5">
        <f t="shared" si="26"/>
        <v>-399.15782467999998</v>
      </c>
    </row>
    <row r="63" spans="1:4" ht="12.95" customHeight="1" x14ac:dyDescent="0.2">
      <c r="A63" s="6" t="s">
        <v>52</v>
      </c>
      <c r="B63" s="28">
        <f>SUM(B64:B65)</f>
        <v>-222.65309999999999</v>
      </c>
      <c r="C63" s="28">
        <f t="shared" ref="C63:D63" si="27">SUM(C64:C65)</f>
        <v>-391.87552847000001</v>
      </c>
      <c r="D63" s="29">
        <f t="shared" si="27"/>
        <v>-386.65462467999998</v>
      </c>
    </row>
    <row r="64" spans="1:4" ht="12.95" customHeight="1" x14ac:dyDescent="0.2">
      <c r="A64" s="3" t="s">
        <v>5</v>
      </c>
      <c r="B64" s="4">
        <f>SUM(B73)</f>
        <v>5.0827999999999998</v>
      </c>
      <c r="C64" s="4">
        <f t="shared" ref="C64:D64" si="28">SUM(C73)</f>
        <v>5.4991999999999992</v>
      </c>
      <c r="D64" s="5">
        <f t="shared" si="28"/>
        <v>12.5032</v>
      </c>
    </row>
    <row r="65" spans="1:4" ht="12.95" customHeight="1" x14ac:dyDescent="0.2">
      <c r="A65" s="3" t="s">
        <v>6</v>
      </c>
      <c r="B65" s="4">
        <f>SUM(B67+B74)</f>
        <v>-227.73589999999999</v>
      </c>
      <c r="C65" s="4">
        <f>SUM(C67+C74)</f>
        <v>-397.37472846999998</v>
      </c>
      <c r="D65" s="5">
        <f>SUM(D67+D74)</f>
        <v>-399.15782467999998</v>
      </c>
    </row>
    <row r="66" spans="1:4" ht="12.95" customHeight="1" x14ac:dyDescent="0.2">
      <c r="A66" s="7" t="s">
        <v>53</v>
      </c>
      <c r="B66" s="28">
        <f>SUM(B67)</f>
        <v>-216.11939999999998</v>
      </c>
      <c r="C66" s="28">
        <f t="shared" ref="C66:D66" si="29">SUM(C67)</f>
        <v>-385.58552846999999</v>
      </c>
      <c r="D66" s="29">
        <f t="shared" si="29"/>
        <v>-391.26062467999998</v>
      </c>
    </row>
    <row r="67" spans="1:4" ht="12.95" customHeight="1" x14ac:dyDescent="0.2">
      <c r="A67" s="3" t="s">
        <v>6</v>
      </c>
      <c r="B67" s="4">
        <f>SUM(B69)</f>
        <v>-216.11939999999998</v>
      </c>
      <c r="C67" s="4">
        <f>SUM(C69)</f>
        <v>-385.58552846999999</v>
      </c>
      <c r="D67" s="5">
        <f>SUM(D69)</f>
        <v>-391.26062467999998</v>
      </c>
    </row>
    <row r="68" spans="1:4" ht="12.95" customHeight="1" x14ac:dyDescent="0.2">
      <c r="A68" s="14" t="s">
        <v>93</v>
      </c>
      <c r="B68" s="4"/>
      <c r="C68" s="4"/>
      <c r="D68" s="5"/>
    </row>
    <row r="69" spans="1:4" ht="12.95" customHeight="1" x14ac:dyDescent="0.2">
      <c r="A69" s="9" t="s">
        <v>54</v>
      </c>
      <c r="B69" s="4">
        <f>SUM(B70:B71)</f>
        <v>-216.11939999999998</v>
      </c>
      <c r="C69" s="4">
        <f t="shared" ref="C69:D69" si="30">SUM(C70:C71)</f>
        <v>-385.58552846999999</v>
      </c>
      <c r="D69" s="5">
        <f t="shared" si="30"/>
        <v>-391.26062467999998</v>
      </c>
    </row>
    <row r="70" spans="1:4" ht="12.95" customHeight="1" x14ac:dyDescent="0.2">
      <c r="A70" s="11" t="s">
        <v>55</v>
      </c>
      <c r="B70" s="4">
        <v>-367.19349999999997</v>
      </c>
      <c r="C70" s="4">
        <v>-184.51305922</v>
      </c>
      <c r="D70" s="5">
        <v>-175.60122149</v>
      </c>
    </row>
    <row r="71" spans="1:4" ht="12.95" customHeight="1" x14ac:dyDescent="0.2">
      <c r="A71" s="11" t="s">
        <v>56</v>
      </c>
      <c r="B71" s="4">
        <v>151.07409999999999</v>
      </c>
      <c r="C71" s="4">
        <v>-201.07246924999998</v>
      </c>
      <c r="D71" s="5">
        <v>-215.65940318999998</v>
      </c>
    </row>
    <row r="72" spans="1:4" ht="12.95" customHeight="1" x14ac:dyDescent="0.2">
      <c r="A72" s="7" t="s">
        <v>57</v>
      </c>
      <c r="B72" s="28">
        <f>SUM(B73:B74)</f>
        <v>-6.5336999999999987</v>
      </c>
      <c r="C72" s="28">
        <f t="shared" ref="C72:D72" si="31">SUM(C73:C74)</f>
        <v>-6.2900000000000018</v>
      </c>
      <c r="D72" s="29">
        <f t="shared" si="31"/>
        <v>4.6059999999999999</v>
      </c>
    </row>
    <row r="73" spans="1:4" ht="12.95" customHeight="1" x14ac:dyDescent="0.2">
      <c r="A73" s="10" t="s">
        <v>58</v>
      </c>
      <c r="B73" s="4">
        <v>5.0827999999999998</v>
      </c>
      <c r="C73" s="4">
        <v>5.4991999999999992</v>
      </c>
      <c r="D73" s="5">
        <v>12.5032</v>
      </c>
    </row>
    <row r="74" spans="1:4" ht="12.95" customHeight="1" x14ac:dyDescent="0.2">
      <c r="A74" s="10" t="s">
        <v>59</v>
      </c>
      <c r="B74" s="4">
        <v>-11.616499999999998</v>
      </c>
      <c r="C74" s="4">
        <v>-11.789200000000001</v>
      </c>
      <c r="D74" s="5">
        <v>-7.8971999999999998</v>
      </c>
    </row>
    <row r="75" spans="1:4" ht="14.1" customHeight="1" x14ac:dyDescent="0.2">
      <c r="A75" s="23" t="s">
        <v>60</v>
      </c>
      <c r="B75" s="26">
        <f>SUM(B76)</f>
        <v>-211.36579498999981</v>
      </c>
      <c r="C75" s="26">
        <f t="shared" ref="C75:D75" si="32">SUM(C76)</f>
        <v>-274.72986104</v>
      </c>
      <c r="D75" s="27">
        <f t="shared" si="32"/>
        <v>-357.82601774999989</v>
      </c>
    </row>
    <row r="76" spans="1:4" ht="12.95" customHeight="1" x14ac:dyDescent="0.2">
      <c r="A76" s="24" t="s">
        <v>61</v>
      </c>
      <c r="B76" s="26">
        <f>SUM(B77+B87+B92)</f>
        <v>-211.36579498999981</v>
      </c>
      <c r="C76" s="26">
        <f t="shared" ref="C76:D76" si="33">SUM(C77+C87+C92)</f>
        <v>-274.72986104</v>
      </c>
      <c r="D76" s="27">
        <f t="shared" si="33"/>
        <v>-357.82601774999989</v>
      </c>
    </row>
    <row r="77" spans="1:4" ht="12.95" customHeight="1" x14ac:dyDescent="0.2">
      <c r="A77" s="6" t="s">
        <v>62</v>
      </c>
      <c r="B77" s="28">
        <f>SUM(B78+B80)</f>
        <v>346.49180000000007</v>
      </c>
      <c r="C77" s="28">
        <f t="shared" ref="C77:D77" si="34">SUM(C78+C80)</f>
        <v>530.31972321000001</v>
      </c>
      <c r="D77" s="29">
        <f t="shared" si="34"/>
        <v>261.00528925000003</v>
      </c>
    </row>
    <row r="78" spans="1:4" ht="12.95" customHeight="1" x14ac:dyDescent="0.2">
      <c r="A78" s="7" t="s">
        <v>63</v>
      </c>
      <c r="B78" s="28">
        <f>SUM(B79)</f>
        <v>-8.9308999999999994</v>
      </c>
      <c r="C78" s="28">
        <f t="shared" ref="C78:D78" si="35">SUM(C79)</f>
        <v>-57.206600000000002</v>
      </c>
      <c r="D78" s="29">
        <f t="shared" si="35"/>
        <v>-206.3716</v>
      </c>
    </row>
    <row r="79" spans="1:4" ht="12.95" customHeight="1" x14ac:dyDescent="0.2">
      <c r="A79" s="9" t="s">
        <v>64</v>
      </c>
      <c r="B79" s="4">
        <v>-8.9308999999999994</v>
      </c>
      <c r="C79" s="4">
        <v>-57.206600000000002</v>
      </c>
      <c r="D79" s="5">
        <v>-206.3716</v>
      </c>
    </row>
    <row r="80" spans="1:4" ht="12.95" customHeight="1" x14ac:dyDescent="0.2">
      <c r="A80" s="7" t="s">
        <v>65</v>
      </c>
      <c r="B80" s="28">
        <f>SUM(B81+B83+B84)</f>
        <v>355.42270000000008</v>
      </c>
      <c r="C80" s="28">
        <f t="shared" ref="C80:D80" si="36">SUM(C81+C83+C84)</f>
        <v>587.52632320999999</v>
      </c>
      <c r="D80" s="29">
        <f t="shared" si="36"/>
        <v>467.37688925000003</v>
      </c>
    </row>
    <row r="81" spans="1:4" ht="12.95" customHeight="1" x14ac:dyDescent="0.2">
      <c r="A81" s="9" t="s">
        <v>66</v>
      </c>
      <c r="B81" s="4">
        <f>SUM(B82)</f>
        <v>9.8930000000000007</v>
      </c>
      <c r="C81" s="4">
        <f t="shared" ref="C81:D81" si="37">SUM(C82)</f>
        <v>5.86417799</v>
      </c>
      <c r="D81" s="5">
        <f t="shared" si="37"/>
        <v>7.0136369899999984</v>
      </c>
    </row>
    <row r="82" spans="1:4" ht="12.95" customHeight="1" x14ac:dyDescent="0.2">
      <c r="A82" s="11" t="s">
        <v>67</v>
      </c>
      <c r="B82" s="4">
        <v>9.8930000000000007</v>
      </c>
      <c r="C82" s="4">
        <v>5.86417799</v>
      </c>
      <c r="D82" s="5">
        <v>7.0136369899999984</v>
      </c>
    </row>
    <row r="83" spans="1:4" ht="12.95" customHeight="1" x14ac:dyDescent="0.2">
      <c r="A83" s="9" t="s">
        <v>68</v>
      </c>
      <c r="B83" s="4">
        <v>-151.07409999999999</v>
      </c>
      <c r="C83" s="4">
        <v>201.07246924999998</v>
      </c>
      <c r="D83" s="5">
        <v>215.65940318999998</v>
      </c>
    </row>
    <row r="84" spans="1:4" ht="12.95" customHeight="1" x14ac:dyDescent="0.2">
      <c r="A84" s="9" t="s">
        <v>69</v>
      </c>
      <c r="B84" s="4">
        <f>SUM(B85:B86)</f>
        <v>496.60380000000004</v>
      </c>
      <c r="C84" s="4">
        <f t="shared" ref="C84:D84" si="38">SUM(C85:C86)</f>
        <v>380.58967597000003</v>
      </c>
      <c r="D84" s="5">
        <f t="shared" si="38"/>
        <v>244.70384907000005</v>
      </c>
    </row>
    <row r="85" spans="1:4" ht="12.95" customHeight="1" x14ac:dyDescent="0.2">
      <c r="A85" s="11" t="s">
        <v>70</v>
      </c>
      <c r="B85" s="4">
        <v>34.085999999999999</v>
      </c>
      <c r="C85" s="4">
        <v>-36.033430879999997</v>
      </c>
      <c r="D85" s="5">
        <v>-146.70790578999998</v>
      </c>
    </row>
    <row r="86" spans="1:4" ht="12.95" customHeight="1" x14ac:dyDescent="0.2">
      <c r="A86" s="11" t="s">
        <v>71</v>
      </c>
      <c r="B86" s="4">
        <v>462.51780000000002</v>
      </c>
      <c r="C86" s="4">
        <v>416.62310685</v>
      </c>
      <c r="D86" s="5">
        <v>391.41175486000003</v>
      </c>
    </row>
    <row r="87" spans="1:4" ht="12.95" customHeight="1" x14ac:dyDescent="0.2">
      <c r="A87" s="6" t="s">
        <v>72</v>
      </c>
      <c r="B87" s="28">
        <f>SUM(B88)</f>
        <v>-5.1705949899999997</v>
      </c>
      <c r="C87" s="28">
        <f t="shared" ref="C87:D87" si="39">SUM(C88)</f>
        <v>-22.608084249999997</v>
      </c>
      <c r="D87" s="29">
        <f t="shared" si="39"/>
        <v>-10.531029999999999</v>
      </c>
    </row>
    <row r="88" spans="1:4" ht="12.95" customHeight="1" x14ac:dyDescent="0.2">
      <c r="A88" s="7" t="s">
        <v>73</v>
      </c>
      <c r="B88" s="28">
        <f>SUM(B89:B90)</f>
        <v>-5.1705949899999997</v>
      </c>
      <c r="C88" s="28">
        <f t="shared" ref="C88:D88" si="40">SUM(C89:C90)</f>
        <v>-22.608084249999997</v>
      </c>
      <c r="D88" s="29">
        <f t="shared" si="40"/>
        <v>-10.531029999999999</v>
      </c>
    </row>
    <row r="89" spans="1:4" ht="12.95" customHeight="1" x14ac:dyDescent="0.2">
      <c r="A89" s="9" t="s">
        <v>74</v>
      </c>
      <c r="B89" s="4">
        <v>-5.234883</v>
      </c>
      <c r="C89" s="4">
        <v>-4.7902658000000002</v>
      </c>
      <c r="D89" s="5">
        <v>-0.38529000000000002</v>
      </c>
    </row>
    <row r="90" spans="1:4" ht="12.95" customHeight="1" x14ac:dyDescent="0.2">
      <c r="A90" s="9" t="s">
        <v>75</v>
      </c>
      <c r="B90" s="4">
        <f>SUM(B91)</f>
        <v>6.4288010000000007E-2</v>
      </c>
      <c r="C90" s="4">
        <f t="shared" ref="C90:D90" si="41">SUM(C91)</f>
        <v>-17.817818449999997</v>
      </c>
      <c r="D90" s="5">
        <f t="shared" si="41"/>
        <v>-10.14574</v>
      </c>
    </row>
    <row r="91" spans="1:4" ht="12.95" customHeight="1" x14ac:dyDescent="0.2">
      <c r="A91" s="11" t="s">
        <v>76</v>
      </c>
      <c r="B91" s="4">
        <v>6.4288010000000007E-2</v>
      </c>
      <c r="C91" s="4">
        <v>-17.817818449999997</v>
      </c>
      <c r="D91" s="5">
        <v>-10.14574</v>
      </c>
    </row>
    <row r="92" spans="1:4" ht="12.95" customHeight="1" x14ac:dyDescent="0.2">
      <c r="A92" s="6" t="s">
        <v>77</v>
      </c>
      <c r="B92" s="28">
        <f>SUM(B93+B101)</f>
        <v>-552.6869999999999</v>
      </c>
      <c r="C92" s="28">
        <f t="shared" ref="C92:D92" si="42">SUM(C93+C101)</f>
        <v>-782.44150000000002</v>
      </c>
      <c r="D92" s="29">
        <f t="shared" si="42"/>
        <v>-608.30027699999994</v>
      </c>
    </row>
    <row r="93" spans="1:4" ht="12.95" customHeight="1" x14ac:dyDescent="0.2">
      <c r="A93" s="7" t="s">
        <v>78</v>
      </c>
      <c r="B93" s="28">
        <f>SUM(B94+B97+B99)</f>
        <v>-548.72469999999987</v>
      </c>
      <c r="C93" s="28">
        <f t="shared" ref="C93:D93" si="43">SUM(C94+C97+C99)</f>
        <v>-572.29880000000003</v>
      </c>
      <c r="D93" s="29">
        <f t="shared" si="43"/>
        <v>-542.96057899999994</v>
      </c>
    </row>
    <row r="94" spans="1:4" ht="12.95" customHeight="1" x14ac:dyDescent="0.2">
      <c r="A94" s="9" t="s">
        <v>79</v>
      </c>
      <c r="B94" s="4">
        <f>SUM(B95:B96)</f>
        <v>-530.89999999999986</v>
      </c>
      <c r="C94" s="4">
        <f t="shared" ref="C94:D94" si="44">SUM(C95:C96)</f>
        <v>-437.9</v>
      </c>
      <c r="D94" s="5">
        <f t="shared" si="44"/>
        <v>-476.624684</v>
      </c>
    </row>
    <row r="95" spans="1:4" ht="12.95" customHeight="1" x14ac:dyDescent="0.2">
      <c r="A95" s="12" t="s">
        <v>80</v>
      </c>
      <c r="B95" s="4">
        <v>41.2</v>
      </c>
      <c r="C95" s="4">
        <v>-165.4</v>
      </c>
      <c r="D95" s="5">
        <v>-180.296674</v>
      </c>
    </row>
    <row r="96" spans="1:4" ht="12.95" customHeight="1" x14ac:dyDescent="0.2">
      <c r="A96" s="12" t="s">
        <v>81</v>
      </c>
      <c r="B96" s="4">
        <v>-572.09999999999991</v>
      </c>
      <c r="C96" s="4">
        <v>-272.5</v>
      </c>
      <c r="D96" s="5">
        <v>-296.32801000000001</v>
      </c>
    </row>
    <row r="97" spans="1:4" ht="12.95" customHeight="1" x14ac:dyDescent="0.2">
      <c r="A97" s="9" t="s">
        <v>82</v>
      </c>
      <c r="B97" s="4">
        <f>SUM(B98)</f>
        <v>-17.3247</v>
      </c>
      <c r="C97" s="4">
        <f t="shared" ref="C97:D97" si="45">SUM(C98)</f>
        <v>-47.198800000000006</v>
      </c>
      <c r="D97" s="5">
        <f t="shared" si="45"/>
        <v>-34.799759999999999</v>
      </c>
    </row>
    <row r="98" spans="1:4" ht="12.95" customHeight="1" x14ac:dyDescent="0.2">
      <c r="A98" s="12" t="s">
        <v>81</v>
      </c>
      <c r="B98" s="4">
        <v>-17.3247</v>
      </c>
      <c r="C98" s="4">
        <v>-47.198800000000006</v>
      </c>
      <c r="D98" s="5">
        <v>-34.799759999999999</v>
      </c>
    </row>
    <row r="99" spans="1:4" ht="12.95" customHeight="1" x14ac:dyDescent="0.2">
      <c r="A99" s="9" t="s">
        <v>83</v>
      </c>
      <c r="B99" s="4">
        <f>SUM(B100)</f>
        <v>-0.5</v>
      </c>
      <c r="C99" s="4">
        <f t="shared" ref="C99:D99" si="46">SUM(C100)</f>
        <v>-87.199999999999989</v>
      </c>
      <c r="D99" s="5">
        <f t="shared" si="46"/>
        <v>-31.536134999999998</v>
      </c>
    </row>
    <row r="100" spans="1:4" ht="12.95" customHeight="1" x14ac:dyDescent="0.2">
      <c r="A100" s="12" t="s">
        <v>81</v>
      </c>
      <c r="B100" s="4">
        <v>-0.5</v>
      </c>
      <c r="C100" s="4">
        <v>-87.199999999999989</v>
      </c>
      <c r="D100" s="5">
        <v>-31.536134999999998</v>
      </c>
    </row>
    <row r="101" spans="1:4" ht="12.95" customHeight="1" x14ac:dyDescent="0.2">
      <c r="A101" s="7" t="s">
        <v>84</v>
      </c>
      <c r="B101" s="28">
        <f>SUM(B102+B105+B108)</f>
        <v>-3.962299999999999</v>
      </c>
      <c r="C101" s="28">
        <f t="shared" ref="C101:D101" si="47">SUM(C102+C105+C108)</f>
        <v>-210.14269999999999</v>
      </c>
      <c r="D101" s="29">
        <f t="shared" si="47"/>
        <v>-65.339698000000013</v>
      </c>
    </row>
    <row r="102" spans="1:4" ht="12.95" customHeight="1" x14ac:dyDescent="0.2">
      <c r="A102" s="9" t="s">
        <v>85</v>
      </c>
      <c r="B102" s="4">
        <f>SUM(B103:B104)</f>
        <v>34</v>
      </c>
      <c r="C102" s="4">
        <f t="shared" ref="C102:D102" si="48">SUM(C103:C104)</f>
        <v>-239.79999999999998</v>
      </c>
      <c r="D102" s="5">
        <f t="shared" si="48"/>
        <v>-69.676636000000002</v>
      </c>
    </row>
    <row r="103" spans="1:4" ht="12.95" customHeight="1" x14ac:dyDescent="0.2">
      <c r="A103" s="12" t="s">
        <v>80</v>
      </c>
      <c r="B103" s="4">
        <v>27.7</v>
      </c>
      <c r="C103" s="4">
        <v>-47.1</v>
      </c>
      <c r="D103" s="5">
        <v>35.985105999999995</v>
      </c>
    </row>
    <row r="104" spans="1:4" ht="12.95" customHeight="1" x14ac:dyDescent="0.2">
      <c r="A104" s="12" t="s">
        <v>81</v>
      </c>
      <c r="B104" s="4">
        <v>6.3000000000000007</v>
      </c>
      <c r="C104" s="4">
        <v>-192.7</v>
      </c>
      <c r="D104" s="5">
        <v>-105.661742</v>
      </c>
    </row>
    <row r="105" spans="1:4" ht="12.95" customHeight="1" x14ac:dyDescent="0.2">
      <c r="A105" s="9" t="s">
        <v>86</v>
      </c>
      <c r="B105" s="4">
        <f>SUM(B106:B107)</f>
        <v>-47.462299999999999</v>
      </c>
      <c r="C105" s="4">
        <f t="shared" ref="C105:D105" si="49">SUM(C106:C107)</f>
        <v>-17.542699999999996</v>
      </c>
      <c r="D105" s="5">
        <f t="shared" si="49"/>
        <v>-43.815987</v>
      </c>
    </row>
    <row r="106" spans="1:4" ht="12.95" customHeight="1" x14ac:dyDescent="0.2">
      <c r="A106" s="12" t="s">
        <v>80</v>
      </c>
      <c r="B106" s="4">
        <v>-36.037399999999998</v>
      </c>
      <c r="C106" s="4">
        <v>18.636400000000002</v>
      </c>
      <c r="D106" s="5">
        <v>-13.068241</v>
      </c>
    </row>
    <row r="107" spans="1:4" ht="12.95" customHeight="1" x14ac:dyDescent="0.2">
      <c r="A107" s="12" t="s">
        <v>81</v>
      </c>
      <c r="B107" s="4">
        <v>-11.424900000000001</v>
      </c>
      <c r="C107" s="4">
        <v>-36.179099999999998</v>
      </c>
      <c r="D107" s="5">
        <v>-30.747745999999999</v>
      </c>
    </row>
    <row r="108" spans="1:4" ht="12.95" customHeight="1" x14ac:dyDescent="0.2">
      <c r="A108" s="9" t="s">
        <v>87</v>
      </c>
      <c r="B108" s="4">
        <f>SUM(B109)</f>
        <v>9.5</v>
      </c>
      <c r="C108" s="4">
        <f t="shared" ref="C108:D108" si="50">SUM(C109)</f>
        <v>47.199999999999996</v>
      </c>
      <c r="D108" s="5">
        <f t="shared" si="50"/>
        <v>48.152924999999996</v>
      </c>
    </row>
    <row r="109" spans="1:4" ht="12.95" customHeight="1" x14ac:dyDescent="0.2">
      <c r="A109" s="12" t="s">
        <v>81</v>
      </c>
      <c r="B109" s="4">
        <v>9.5</v>
      </c>
      <c r="C109" s="4">
        <v>47.199999999999996</v>
      </c>
      <c r="D109" s="5">
        <v>48.152924999999996</v>
      </c>
    </row>
    <row r="110" spans="1:4" ht="14.1" customHeight="1" x14ac:dyDescent="0.2">
      <c r="A110" s="23" t="s">
        <v>88</v>
      </c>
      <c r="B110" s="26">
        <f>SUM(B8+B75)</f>
        <v>-230.4983986799989</v>
      </c>
      <c r="C110" s="26">
        <f t="shared" ref="C110:D110" si="51">SUM(C8+C75)</f>
        <v>-577.31789771999934</v>
      </c>
      <c r="D110" s="27">
        <f t="shared" si="51"/>
        <v>-717.03746143000376</v>
      </c>
    </row>
    <row r="111" spans="1:4" ht="6" customHeight="1" x14ac:dyDescent="0.2">
      <c r="A111" s="20"/>
      <c r="B111" s="21"/>
      <c r="C111" s="21"/>
      <c r="D111" s="22"/>
    </row>
    <row r="112" spans="1:4" ht="6" customHeight="1" x14ac:dyDescent="0.2"/>
    <row r="113" spans="1:1" ht="12.75" customHeight="1" x14ac:dyDescent="0.2">
      <c r="A113" s="18" t="s">
        <v>90</v>
      </c>
    </row>
    <row r="114" spans="1:1" ht="12.75" customHeight="1" x14ac:dyDescent="0.2">
      <c r="A114" s="19" t="s">
        <v>7</v>
      </c>
    </row>
    <row r="115" spans="1:1" ht="12.75" customHeight="1" x14ac:dyDescent="0.2">
      <c r="A115" s="19" t="s">
        <v>8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341-06</vt:lpstr>
      <vt:lpstr>'341-06'!Área_de_impresión</vt:lpstr>
      <vt:lpstr>'341-06'!Títulos_a_imprimir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2019-10-29T13:39:46Z</cp:lastPrinted>
  <dcterms:created xsi:type="dcterms:W3CDTF">2018-10-11T17:48:01Z</dcterms:created>
  <dcterms:modified xsi:type="dcterms:W3CDTF">2021-06-22T21:18:59Z</dcterms:modified>
</cp:coreProperties>
</file>