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15360" windowHeight="7800"/>
  </bookViews>
  <sheets>
    <sheet name="24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8" i="1"/>
  <c r="B39" i="1"/>
  <c r="B36" i="1"/>
  <c r="B31" i="1"/>
  <c r="B32" i="1"/>
  <c r="B33" i="1"/>
  <c r="B34" i="1"/>
  <c r="B30" i="1"/>
  <c r="B24" i="1"/>
  <c r="B25" i="1"/>
  <c r="B26" i="1"/>
  <c r="B27" i="1"/>
  <c r="B28" i="1"/>
  <c r="B23" i="1"/>
  <c r="B16" i="1"/>
  <c r="B14" i="1"/>
  <c r="M45" i="1"/>
  <c r="B66" i="1" l="1"/>
  <c r="F45" i="1"/>
  <c r="B47" i="1"/>
  <c r="B48" i="1"/>
  <c r="B49" i="1"/>
  <c r="B50" i="1"/>
  <c r="B51" i="1"/>
  <c r="B63" i="1"/>
  <c r="B64" i="1"/>
  <c r="B65" i="1"/>
  <c r="B67" i="1"/>
  <c r="B68" i="1"/>
  <c r="B69" i="1"/>
  <c r="B70" i="1"/>
  <c r="B71" i="1"/>
  <c r="B72" i="1"/>
  <c r="B46" i="1"/>
  <c r="C62" i="1"/>
  <c r="M44" i="1"/>
  <c r="L62" i="1"/>
  <c r="K62" i="1"/>
  <c r="J62" i="1"/>
  <c r="I62" i="1"/>
  <c r="H62" i="1"/>
  <c r="G62" i="1"/>
  <c r="F62" i="1"/>
  <c r="E62" i="1"/>
  <c r="O45" i="1"/>
  <c r="O44" i="1" s="1"/>
  <c r="O35" i="1"/>
  <c r="O29" i="1"/>
  <c r="O22" i="1"/>
  <c r="O21" i="1" s="1"/>
  <c r="B15" i="1"/>
  <c r="B17" i="1"/>
  <c r="B18" i="1"/>
  <c r="B19" i="1"/>
  <c r="B20" i="1"/>
  <c r="O13" i="1"/>
  <c r="O12" i="1" s="1"/>
  <c r="O11" i="1" l="1"/>
  <c r="B62" i="1"/>
  <c r="J40" i="1"/>
  <c r="K40" i="1"/>
  <c r="M13" i="1" l="1"/>
  <c r="M12" i="1" s="1"/>
  <c r="N13" i="1"/>
  <c r="N12" i="1" s="1"/>
  <c r="N45" i="1"/>
  <c r="N44" i="1" l="1"/>
  <c r="N11" i="1" l="1"/>
  <c r="M11" i="1"/>
  <c r="C45" i="1" l="1"/>
  <c r="D45" i="1"/>
  <c r="E45" i="1"/>
  <c r="G45" i="1"/>
  <c r="H45" i="1"/>
  <c r="I45" i="1"/>
  <c r="J45" i="1"/>
  <c r="K45" i="1"/>
  <c r="L45" i="1"/>
  <c r="C22" i="1"/>
  <c r="D22" i="1"/>
  <c r="E22" i="1"/>
  <c r="F22" i="1"/>
  <c r="G22" i="1"/>
  <c r="H22" i="1"/>
  <c r="I22" i="1"/>
  <c r="J22" i="1"/>
  <c r="K22" i="1"/>
  <c r="L22" i="1"/>
  <c r="D13" i="1"/>
  <c r="D12" i="1" s="1"/>
  <c r="E13" i="1"/>
  <c r="E12" i="1" s="1"/>
  <c r="F13" i="1"/>
  <c r="F12" i="1" s="1"/>
  <c r="G13" i="1"/>
  <c r="G12" i="1" s="1"/>
  <c r="H13" i="1"/>
  <c r="H12" i="1" s="1"/>
  <c r="I13" i="1"/>
  <c r="I12" i="1" s="1"/>
  <c r="J13" i="1"/>
  <c r="J12" i="1" s="1"/>
  <c r="K13" i="1"/>
  <c r="K12" i="1" s="1"/>
  <c r="L13" i="1"/>
  <c r="L12" i="1" s="1"/>
  <c r="C13" i="1"/>
  <c r="C12" i="1" s="1"/>
  <c r="C44" i="1" l="1"/>
  <c r="D44" i="1"/>
  <c r="E44" i="1"/>
  <c r="F44" i="1"/>
  <c r="G44" i="1"/>
  <c r="H44" i="1"/>
  <c r="I44" i="1"/>
  <c r="J44" i="1"/>
  <c r="K44" i="1"/>
  <c r="L44" i="1"/>
  <c r="D29" i="1" l="1"/>
  <c r="D21" i="1" s="1"/>
  <c r="E29" i="1"/>
  <c r="E21" i="1" s="1"/>
  <c r="F29" i="1"/>
  <c r="F21" i="1" s="1"/>
  <c r="G29" i="1"/>
  <c r="G21" i="1" s="1"/>
  <c r="H29" i="1"/>
  <c r="H21" i="1" s="1"/>
  <c r="I29" i="1"/>
  <c r="I21" i="1" s="1"/>
  <c r="J29" i="1"/>
  <c r="J21" i="1" s="1"/>
  <c r="K29" i="1"/>
  <c r="K21" i="1" s="1"/>
  <c r="L29" i="1"/>
  <c r="L21" i="1" s="1"/>
  <c r="C29" i="1"/>
  <c r="C21" i="1" s="1"/>
  <c r="E35" i="1" l="1"/>
  <c r="E40" i="1" l="1"/>
  <c r="E11" i="1" s="1"/>
  <c r="F40" i="1"/>
  <c r="B42" i="1"/>
  <c r="B41" i="1"/>
  <c r="L35" i="1"/>
  <c r="L11" i="1" s="1"/>
  <c r="K35" i="1"/>
  <c r="K11" i="1" s="1"/>
  <c r="J35" i="1"/>
  <c r="J11" i="1" s="1"/>
  <c r="I35" i="1"/>
  <c r="I11" i="1" s="1"/>
  <c r="H35" i="1"/>
  <c r="H11" i="1" s="1"/>
  <c r="G35" i="1"/>
  <c r="G11" i="1" s="1"/>
  <c r="F35" i="1"/>
  <c r="D35" i="1"/>
  <c r="D11" i="1" s="1"/>
  <c r="C35" i="1"/>
  <c r="C11" i="1" s="1"/>
  <c r="F11" i="1" l="1"/>
  <c r="B45" i="1"/>
  <c r="B44" i="1" s="1"/>
  <c r="B22" i="1"/>
  <c r="B13" i="1"/>
  <c r="B12" i="1" s="1"/>
  <c r="B35" i="1"/>
  <c r="B40" i="1"/>
  <c r="B29" i="1"/>
  <c r="B21" i="1" l="1"/>
  <c r="B11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<sst xmlns="http://schemas.openxmlformats.org/spreadsheetml/2006/main" count="357" uniqueCount="49">
  <si>
    <t xml:space="preserve">                         </t>
  </si>
  <si>
    <t xml:space="preserve">Placa y tipo de vehículo </t>
  </si>
  <si>
    <t>Conductores implicados en accidentes de tránsito</t>
  </si>
  <si>
    <t xml:space="preserve">Total </t>
  </si>
  <si>
    <t>Provincia y comarca indígena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</si>
  <si>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</si>
  <si>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</si>
  <si>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</si>
  <si>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</si>
  <si>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</si>
  <si>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</si>
  <si>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</si>
  <si>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</si>
  <si>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</si>
  <si>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 </t>
  </si>
  <si>
    <t>Cuadro 24.  CONDUCTORES IMPLICADOS EN  ACCIDENTES DE TRÁNSITO EN LA REPÚBLICA, POR PROVINCIA</t>
  </si>
  <si>
    <t xml:space="preserve">Oficial (funcionario público y  </t>
  </si>
  <si>
    <t>Bus colegial</t>
  </si>
  <si>
    <t>Comercial</t>
  </si>
  <si>
    <t>Diplomático y consular</t>
  </si>
  <si>
    <t>Particular</t>
  </si>
  <si>
    <t>Taxi</t>
  </si>
  <si>
    <t xml:space="preserve">                          TOTAL</t>
  </si>
  <si>
    <t xml:space="preserve">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</si>
  <si>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</si>
  <si>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</si>
  <si>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</si>
  <si>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      Microbús</t>
  </si>
  <si>
    <t xml:space="preserve">     Bicicleta</t>
  </si>
  <si>
    <t xml:space="preserve">     Motocicleta y motoneta</t>
  </si>
  <si>
    <t xml:space="preserve">            Ómnibus</t>
  </si>
  <si>
    <t xml:space="preserve">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</si>
  <si>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</si>
  <si>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</si>
  <si>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</si>
  <si>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</si>
  <si>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Ambulancia</t>
  </si>
  <si>
    <t xml:space="preserve">     propiedad del Estado)</t>
  </si>
  <si>
    <t>Misión internacional</t>
  </si>
  <si>
    <t>Otro</t>
  </si>
  <si>
    <t>-</t>
  </si>
  <si>
    <t>Kuna Yala</t>
  </si>
  <si>
    <t>Ngäbe Buglé</t>
  </si>
  <si>
    <t xml:space="preserve"> Y COMARCA INDÍGENA,  SEGÚN PLACA Y TIPO  DE VEHÍCULO: AÑO 2020</t>
  </si>
  <si>
    <t xml:space="preserve">            Jeep</t>
  </si>
  <si>
    <t>Em-berá</t>
  </si>
  <si>
    <t>Fuente: Departamento de Operaciones del Tránsito de la Policía Nacional.</t>
  </si>
  <si>
    <t>-   Cantidad nula o cero.</t>
  </si>
  <si>
    <t>Bocas  del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</si>
</sst>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7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3" fontId="1" fillId="0" borderId="10" xfId="0" applyNumberFormat="1" applyFont="1" applyFill="1" applyBorder="1"/>
    <xf numFmtId="0" fontId="1" fillId="0" borderId="4" xfId="0" applyFont="1" applyFill="1" applyBorder="1"/>
    <xf numFmtId="164" fontId="1" fillId="0" borderId="0" xfId="0" applyNumberFormat="1" applyFont="1" applyFill="1"/>
    <xf numFmtId="3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1" fillId="0" borderId="5" xfId="0" applyNumberFormat="1" applyFont="1" applyFill="1" applyBorder="1"/>
    <xf numFmtId="3" fontId="1" fillId="0" borderId="0" xfId="0" applyNumberFormat="1" applyFont="1" applyFill="1" applyBorder="1"/>
    <xf numFmtId="0" fontId="1" fillId="0" borderId="7" xfId="0" applyFont="1" applyFill="1" applyBorder="1"/>
    <xf numFmtId="3" fontId="1" fillId="0" borderId="8" xfId="0" applyNumberFormat="1" applyFont="1" applyFill="1" applyBorder="1"/>
    <xf numFmtId="0" fontId="1" fillId="0" borderId="10" xfId="0" applyFont="1" applyFill="1" applyBorder="1"/>
    <xf numFmtId="3" fontId="1" fillId="0" borderId="0" xfId="0" applyNumberFormat="1" applyFont="1" applyFill="1" applyAlignment="1"/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zoomScaleNormal="100" workbookViewId="0">
      <selection sqref="A1:O1"/>
    </sheetView>
  </sheetViews>
  <sheetFormatPr baseColWidth="10" defaultRowHeight="21" customHeight="1" x14ac:dyDescent="0.2"/>
  <cols>
    <col min="1" max="1" width="27.5703125" style="2" customWidth="1"/>
    <col min="2" max="2" width="8" style="2" customWidth="1"/>
    <col min="3" max="3" width="6.42578125" style="2" customWidth="1"/>
    <col min="4" max="4" width="6.28515625" style="2" customWidth="1"/>
    <col min="5" max="5" width="6.85546875" style="2" customWidth="1"/>
    <col min="6" max="6" width="8.5703125" style="2" customWidth="1"/>
    <col min="7" max="7" width="7.28515625" style="2" customWidth="1"/>
    <col min="8" max="8" width="7.85546875" style="2" customWidth="1"/>
    <col min="9" max="9" width="6.85546875" style="2" customWidth="1"/>
    <col min="10" max="10" width="8.7109375" style="2" customWidth="1"/>
    <col min="11" max="11" width="9" style="2" customWidth="1"/>
    <col min="12" max="12" width="10" style="2" customWidth="1"/>
    <col min="13" max="13" width="5.5703125" style="2" customWidth="1"/>
    <col min="14" max="14" width="5.5703125" style="1" customWidth="1"/>
    <col min="15" max="15" width="6.5703125" style="1" customWidth="1"/>
    <col min="16" max="16" width="11.42578125" style="1"/>
    <col min="17" max="239" width="11.42578125" style="2"/>
    <col min="240" max="240" width="34.5703125" style="2" customWidth="1"/>
    <col min="241" max="241" width="9.5703125" style="2" customWidth="1"/>
    <col min="242" max="242" width="9" style="2" customWidth="1"/>
    <col min="243" max="243" width="7.5703125" style="2" customWidth="1"/>
    <col min="244" max="244" width="7.85546875" style="2" customWidth="1"/>
    <col min="245" max="245" width="9.7109375" style="2" customWidth="1"/>
    <col min="246" max="246" width="8.85546875" style="2" customWidth="1"/>
    <col min="247" max="248" width="9.42578125" style="2" customWidth="1"/>
    <col min="249" max="249" width="10" style="2" customWidth="1"/>
    <col min="250" max="250" width="10.28515625" style="2" customWidth="1"/>
    <col min="251" max="251" width="12" style="2" customWidth="1"/>
    <col min="252" max="252" width="11.5703125" style="2" customWidth="1"/>
    <col min="253" max="495" width="11.42578125" style="2"/>
    <col min="496" max="496" width="34.5703125" style="2" customWidth="1"/>
    <col min="497" max="497" width="9.5703125" style="2" customWidth="1"/>
    <col min="498" max="498" width="9" style="2" customWidth="1"/>
    <col min="499" max="499" width="7.5703125" style="2" customWidth="1"/>
    <col min="500" max="500" width="7.85546875" style="2" customWidth="1"/>
    <col min="501" max="501" width="9.7109375" style="2" customWidth="1"/>
    <col min="502" max="502" width="8.85546875" style="2" customWidth="1"/>
    <col min="503" max="504" width="9.42578125" style="2" customWidth="1"/>
    <col min="505" max="505" width="10" style="2" customWidth="1"/>
    <col min="506" max="506" width="10.28515625" style="2" customWidth="1"/>
    <col min="507" max="507" width="12" style="2" customWidth="1"/>
    <col min="508" max="508" width="11.5703125" style="2" customWidth="1"/>
    <col min="509" max="751" width="11.42578125" style="2"/>
    <col min="752" max="752" width="34.5703125" style="2" customWidth="1"/>
    <col min="753" max="753" width="9.5703125" style="2" customWidth="1"/>
    <col min="754" max="754" width="9" style="2" customWidth="1"/>
    <col min="755" max="755" width="7.5703125" style="2" customWidth="1"/>
    <col min="756" max="756" width="7.85546875" style="2" customWidth="1"/>
    <col min="757" max="757" width="9.7109375" style="2" customWidth="1"/>
    <col min="758" max="758" width="8.85546875" style="2" customWidth="1"/>
    <col min="759" max="760" width="9.42578125" style="2" customWidth="1"/>
    <col min="761" max="761" width="10" style="2" customWidth="1"/>
    <col min="762" max="762" width="10.28515625" style="2" customWidth="1"/>
    <col min="763" max="763" width="12" style="2" customWidth="1"/>
    <col min="764" max="764" width="11.5703125" style="2" customWidth="1"/>
    <col min="765" max="1007" width="11.42578125" style="2"/>
    <col min="1008" max="1008" width="34.5703125" style="2" customWidth="1"/>
    <col min="1009" max="1009" width="9.5703125" style="2" customWidth="1"/>
    <col min="1010" max="1010" width="9" style="2" customWidth="1"/>
    <col min="1011" max="1011" width="7.5703125" style="2" customWidth="1"/>
    <col min="1012" max="1012" width="7.85546875" style="2" customWidth="1"/>
    <col min="1013" max="1013" width="9.7109375" style="2" customWidth="1"/>
    <col min="1014" max="1014" width="8.85546875" style="2" customWidth="1"/>
    <col min="1015" max="1016" width="9.42578125" style="2" customWidth="1"/>
    <col min="1017" max="1017" width="10" style="2" customWidth="1"/>
    <col min="1018" max="1018" width="10.28515625" style="2" customWidth="1"/>
    <col min="1019" max="1019" width="12" style="2" customWidth="1"/>
    <col min="1020" max="1020" width="11.5703125" style="2" customWidth="1"/>
    <col min="1021" max="1263" width="11.42578125" style="2"/>
    <col min="1264" max="1264" width="34.5703125" style="2" customWidth="1"/>
    <col min="1265" max="1265" width="9.5703125" style="2" customWidth="1"/>
    <col min="1266" max="1266" width="9" style="2" customWidth="1"/>
    <col min="1267" max="1267" width="7.5703125" style="2" customWidth="1"/>
    <col min="1268" max="1268" width="7.85546875" style="2" customWidth="1"/>
    <col min="1269" max="1269" width="9.7109375" style="2" customWidth="1"/>
    <col min="1270" max="1270" width="8.85546875" style="2" customWidth="1"/>
    <col min="1271" max="1272" width="9.42578125" style="2" customWidth="1"/>
    <col min="1273" max="1273" width="10" style="2" customWidth="1"/>
    <col min="1274" max="1274" width="10.28515625" style="2" customWidth="1"/>
    <col min="1275" max="1275" width="12" style="2" customWidth="1"/>
    <col min="1276" max="1276" width="11.5703125" style="2" customWidth="1"/>
    <col min="1277" max="1519" width="11.42578125" style="2"/>
    <col min="1520" max="1520" width="34.5703125" style="2" customWidth="1"/>
    <col min="1521" max="1521" width="9.5703125" style="2" customWidth="1"/>
    <col min="1522" max="1522" width="9" style="2" customWidth="1"/>
    <col min="1523" max="1523" width="7.5703125" style="2" customWidth="1"/>
    <col min="1524" max="1524" width="7.85546875" style="2" customWidth="1"/>
    <col min="1525" max="1525" width="9.7109375" style="2" customWidth="1"/>
    <col min="1526" max="1526" width="8.85546875" style="2" customWidth="1"/>
    <col min="1527" max="1528" width="9.42578125" style="2" customWidth="1"/>
    <col min="1529" max="1529" width="10" style="2" customWidth="1"/>
    <col min="1530" max="1530" width="10.28515625" style="2" customWidth="1"/>
    <col min="1531" max="1531" width="12" style="2" customWidth="1"/>
    <col min="1532" max="1532" width="11.5703125" style="2" customWidth="1"/>
    <col min="1533" max="1775" width="11.42578125" style="2"/>
    <col min="1776" max="1776" width="34.5703125" style="2" customWidth="1"/>
    <col min="1777" max="1777" width="9.5703125" style="2" customWidth="1"/>
    <col min="1778" max="1778" width="9" style="2" customWidth="1"/>
    <col min="1779" max="1779" width="7.5703125" style="2" customWidth="1"/>
    <col min="1780" max="1780" width="7.85546875" style="2" customWidth="1"/>
    <col min="1781" max="1781" width="9.7109375" style="2" customWidth="1"/>
    <col min="1782" max="1782" width="8.85546875" style="2" customWidth="1"/>
    <col min="1783" max="1784" width="9.42578125" style="2" customWidth="1"/>
    <col min="1785" max="1785" width="10" style="2" customWidth="1"/>
    <col min="1786" max="1786" width="10.28515625" style="2" customWidth="1"/>
    <col min="1787" max="1787" width="12" style="2" customWidth="1"/>
    <col min="1788" max="1788" width="11.5703125" style="2" customWidth="1"/>
    <col min="1789" max="2031" width="11.42578125" style="2"/>
    <col min="2032" max="2032" width="34.5703125" style="2" customWidth="1"/>
    <col min="2033" max="2033" width="9.5703125" style="2" customWidth="1"/>
    <col min="2034" max="2034" width="9" style="2" customWidth="1"/>
    <col min="2035" max="2035" width="7.5703125" style="2" customWidth="1"/>
    <col min="2036" max="2036" width="7.85546875" style="2" customWidth="1"/>
    <col min="2037" max="2037" width="9.7109375" style="2" customWidth="1"/>
    <col min="2038" max="2038" width="8.85546875" style="2" customWidth="1"/>
    <col min="2039" max="2040" width="9.42578125" style="2" customWidth="1"/>
    <col min="2041" max="2041" width="10" style="2" customWidth="1"/>
    <col min="2042" max="2042" width="10.28515625" style="2" customWidth="1"/>
    <col min="2043" max="2043" width="12" style="2" customWidth="1"/>
    <col min="2044" max="2044" width="11.5703125" style="2" customWidth="1"/>
    <col min="2045" max="2287" width="11.42578125" style="2"/>
    <col min="2288" max="2288" width="34.5703125" style="2" customWidth="1"/>
    <col min="2289" max="2289" width="9.5703125" style="2" customWidth="1"/>
    <col min="2290" max="2290" width="9" style="2" customWidth="1"/>
    <col min="2291" max="2291" width="7.5703125" style="2" customWidth="1"/>
    <col min="2292" max="2292" width="7.85546875" style="2" customWidth="1"/>
    <col min="2293" max="2293" width="9.7109375" style="2" customWidth="1"/>
    <col min="2294" max="2294" width="8.85546875" style="2" customWidth="1"/>
    <col min="2295" max="2296" width="9.42578125" style="2" customWidth="1"/>
    <col min="2297" max="2297" width="10" style="2" customWidth="1"/>
    <col min="2298" max="2298" width="10.28515625" style="2" customWidth="1"/>
    <col min="2299" max="2299" width="12" style="2" customWidth="1"/>
    <col min="2300" max="2300" width="11.5703125" style="2" customWidth="1"/>
    <col min="2301" max="2543" width="11.42578125" style="2"/>
    <col min="2544" max="2544" width="34.5703125" style="2" customWidth="1"/>
    <col min="2545" max="2545" width="9.5703125" style="2" customWidth="1"/>
    <col min="2546" max="2546" width="9" style="2" customWidth="1"/>
    <col min="2547" max="2547" width="7.5703125" style="2" customWidth="1"/>
    <col min="2548" max="2548" width="7.85546875" style="2" customWidth="1"/>
    <col min="2549" max="2549" width="9.7109375" style="2" customWidth="1"/>
    <col min="2550" max="2550" width="8.85546875" style="2" customWidth="1"/>
    <col min="2551" max="2552" width="9.42578125" style="2" customWidth="1"/>
    <col min="2553" max="2553" width="10" style="2" customWidth="1"/>
    <col min="2554" max="2554" width="10.28515625" style="2" customWidth="1"/>
    <col min="2555" max="2555" width="12" style="2" customWidth="1"/>
    <col min="2556" max="2556" width="11.5703125" style="2" customWidth="1"/>
    <col min="2557" max="2799" width="11.42578125" style="2"/>
    <col min="2800" max="2800" width="34.5703125" style="2" customWidth="1"/>
    <col min="2801" max="2801" width="9.5703125" style="2" customWidth="1"/>
    <col min="2802" max="2802" width="9" style="2" customWidth="1"/>
    <col min="2803" max="2803" width="7.5703125" style="2" customWidth="1"/>
    <col min="2804" max="2804" width="7.85546875" style="2" customWidth="1"/>
    <col min="2805" max="2805" width="9.7109375" style="2" customWidth="1"/>
    <col min="2806" max="2806" width="8.85546875" style="2" customWidth="1"/>
    <col min="2807" max="2808" width="9.42578125" style="2" customWidth="1"/>
    <col min="2809" max="2809" width="10" style="2" customWidth="1"/>
    <col min="2810" max="2810" width="10.28515625" style="2" customWidth="1"/>
    <col min="2811" max="2811" width="12" style="2" customWidth="1"/>
    <col min="2812" max="2812" width="11.5703125" style="2" customWidth="1"/>
    <col min="2813" max="3055" width="11.42578125" style="2"/>
    <col min="3056" max="3056" width="34.5703125" style="2" customWidth="1"/>
    <col min="3057" max="3057" width="9.5703125" style="2" customWidth="1"/>
    <col min="3058" max="3058" width="9" style="2" customWidth="1"/>
    <col min="3059" max="3059" width="7.5703125" style="2" customWidth="1"/>
    <col min="3060" max="3060" width="7.85546875" style="2" customWidth="1"/>
    <col min="3061" max="3061" width="9.7109375" style="2" customWidth="1"/>
    <col min="3062" max="3062" width="8.85546875" style="2" customWidth="1"/>
    <col min="3063" max="3064" width="9.42578125" style="2" customWidth="1"/>
    <col min="3065" max="3065" width="10" style="2" customWidth="1"/>
    <col min="3066" max="3066" width="10.28515625" style="2" customWidth="1"/>
    <col min="3067" max="3067" width="12" style="2" customWidth="1"/>
    <col min="3068" max="3068" width="11.5703125" style="2" customWidth="1"/>
    <col min="3069" max="3311" width="11.42578125" style="2"/>
    <col min="3312" max="3312" width="34.5703125" style="2" customWidth="1"/>
    <col min="3313" max="3313" width="9.5703125" style="2" customWidth="1"/>
    <col min="3314" max="3314" width="9" style="2" customWidth="1"/>
    <col min="3315" max="3315" width="7.5703125" style="2" customWidth="1"/>
    <col min="3316" max="3316" width="7.85546875" style="2" customWidth="1"/>
    <col min="3317" max="3317" width="9.7109375" style="2" customWidth="1"/>
    <col min="3318" max="3318" width="8.85546875" style="2" customWidth="1"/>
    <col min="3319" max="3320" width="9.42578125" style="2" customWidth="1"/>
    <col min="3321" max="3321" width="10" style="2" customWidth="1"/>
    <col min="3322" max="3322" width="10.28515625" style="2" customWidth="1"/>
    <col min="3323" max="3323" width="12" style="2" customWidth="1"/>
    <col min="3324" max="3324" width="11.5703125" style="2" customWidth="1"/>
    <col min="3325" max="3567" width="11.42578125" style="2"/>
    <col min="3568" max="3568" width="34.5703125" style="2" customWidth="1"/>
    <col min="3569" max="3569" width="9.5703125" style="2" customWidth="1"/>
    <col min="3570" max="3570" width="9" style="2" customWidth="1"/>
    <col min="3571" max="3571" width="7.5703125" style="2" customWidth="1"/>
    <col min="3572" max="3572" width="7.85546875" style="2" customWidth="1"/>
    <col min="3573" max="3573" width="9.7109375" style="2" customWidth="1"/>
    <col min="3574" max="3574" width="8.85546875" style="2" customWidth="1"/>
    <col min="3575" max="3576" width="9.42578125" style="2" customWidth="1"/>
    <col min="3577" max="3577" width="10" style="2" customWidth="1"/>
    <col min="3578" max="3578" width="10.28515625" style="2" customWidth="1"/>
    <col min="3579" max="3579" width="12" style="2" customWidth="1"/>
    <col min="3580" max="3580" width="11.5703125" style="2" customWidth="1"/>
    <col min="3581" max="3823" width="11.42578125" style="2"/>
    <col min="3824" max="3824" width="34.5703125" style="2" customWidth="1"/>
    <col min="3825" max="3825" width="9.5703125" style="2" customWidth="1"/>
    <col min="3826" max="3826" width="9" style="2" customWidth="1"/>
    <col min="3827" max="3827" width="7.5703125" style="2" customWidth="1"/>
    <col min="3828" max="3828" width="7.85546875" style="2" customWidth="1"/>
    <col min="3829" max="3829" width="9.7109375" style="2" customWidth="1"/>
    <col min="3830" max="3830" width="8.85546875" style="2" customWidth="1"/>
    <col min="3831" max="3832" width="9.42578125" style="2" customWidth="1"/>
    <col min="3833" max="3833" width="10" style="2" customWidth="1"/>
    <col min="3834" max="3834" width="10.28515625" style="2" customWidth="1"/>
    <col min="3835" max="3835" width="12" style="2" customWidth="1"/>
    <col min="3836" max="3836" width="11.5703125" style="2" customWidth="1"/>
    <col min="3837" max="4079" width="11.42578125" style="2"/>
    <col min="4080" max="4080" width="34.5703125" style="2" customWidth="1"/>
    <col min="4081" max="4081" width="9.5703125" style="2" customWidth="1"/>
    <col min="4082" max="4082" width="9" style="2" customWidth="1"/>
    <col min="4083" max="4083" width="7.5703125" style="2" customWidth="1"/>
    <col min="4084" max="4084" width="7.85546875" style="2" customWidth="1"/>
    <col min="4085" max="4085" width="9.7109375" style="2" customWidth="1"/>
    <col min="4086" max="4086" width="8.85546875" style="2" customWidth="1"/>
    <col min="4087" max="4088" width="9.42578125" style="2" customWidth="1"/>
    <col min="4089" max="4089" width="10" style="2" customWidth="1"/>
    <col min="4090" max="4090" width="10.28515625" style="2" customWidth="1"/>
    <col min="4091" max="4091" width="12" style="2" customWidth="1"/>
    <col min="4092" max="4092" width="11.5703125" style="2" customWidth="1"/>
    <col min="4093" max="4335" width="11.42578125" style="2"/>
    <col min="4336" max="4336" width="34.5703125" style="2" customWidth="1"/>
    <col min="4337" max="4337" width="9.5703125" style="2" customWidth="1"/>
    <col min="4338" max="4338" width="9" style="2" customWidth="1"/>
    <col min="4339" max="4339" width="7.5703125" style="2" customWidth="1"/>
    <col min="4340" max="4340" width="7.85546875" style="2" customWidth="1"/>
    <col min="4341" max="4341" width="9.7109375" style="2" customWidth="1"/>
    <col min="4342" max="4342" width="8.85546875" style="2" customWidth="1"/>
    <col min="4343" max="4344" width="9.42578125" style="2" customWidth="1"/>
    <col min="4345" max="4345" width="10" style="2" customWidth="1"/>
    <col min="4346" max="4346" width="10.28515625" style="2" customWidth="1"/>
    <col min="4347" max="4347" width="12" style="2" customWidth="1"/>
    <col min="4348" max="4348" width="11.5703125" style="2" customWidth="1"/>
    <col min="4349" max="4591" width="11.42578125" style="2"/>
    <col min="4592" max="4592" width="34.5703125" style="2" customWidth="1"/>
    <col min="4593" max="4593" width="9.5703125" style="2" customWidth="1"/>
    <col min="4594" max="4594" width="9" style="2" customWidth="1"/>
    <col min="4595" max="4595" width="7.5703125" style="2" customWidth="1"/>
    <col min="4596" max="4596" width="7.85546875" style="2" customWidth="1"/>
    <col min="4597" max="4597" width="9.7109375" style="2" customWidth="1"/>
    <col min="4598" max="4598" width="8.85546875" style="2" customWidth="1"/>
    <col min="4599" max="4600" width="9.42578125" style="2" customWidth="1"/>
    <col min="4601" max="4601" width="10" style="2" customWidth="1"/>
    <col min="4602" max="4602" width="10.28515625" style="2" customWidth="1"/>
    <col min="4603" max="4603" width="12" style="2" customWidth="1"/>
    <col min="4604" max="4604" width="11.5703125" style="2" customWidth="1"/>
    <col min="4605" max="4847" width="11.42578125" style="2"/>
    <col min="4848" max="4848" width="34.5703125" style="2" customWidth="1"/>
    <col min="4849" max="4849" width="9.5703125" style="2" customWidth="1"/>
    <col min="4850" max="4850" width="9" style="2" customWidth="1"/>
    <col min="4851" max="4851" width="7.5703125" style="2" customWidth="1"/>
    <col min="4852" max="4852" width="7.85546875" style="2" customWidth="1"/>
    <col min="4853" max="4853" width="9.7109375" style="2" customWidth="1"/>
    <col min="4854" max="4854" width="8.85546875" style="2" customWidth="1"/>
    <col min="4855" max="4856" width="9.42578125" style="2" customWidth="1"/>
    <col min="4857" max="4857" width="10" style="2" customWidth="1"/>
    <col min="4858" max="4858" width="10.28515625" style="2" customWidth="1"/>
    <col min="4859" max="4859" width="12" style="2" customWidth="1"/>
    <col min="4860" max="4860" width="11.5703125" style="2" customWidth="1"/>
    <col min="4861" max="5103" width="11.42578125" style="2"/>
    <col min="5104" max="5104" width="34.5703125" style="2" customWidth="1"/>
    <col min="5105" max="5105" width="9.5703125" style="2" customWidth="1"/>
    <col min="5106" max="5106" width="9" style="2" customWidth="1"/>
    <col min="5107" max="5107" width="7.5703125" style="2" customWidth="1"/>
    <col min="5108" max="5108" width="7.85546875" style="2" customWidth="1"/>
    <col min="5109" max="5109" width="9.7109375" style="2" customWidth="1"/>
    <col min="5110" max="5110" width="8.85546875" style="2" customWidth="1"/>
    <col min="5111" max="5112" width="9.42578125" style="2" customWidth="1"/>
    <col min="5113" max="5113" width="10" style="2" customWidth="1"/>
    <col min="5114" max="5114" width="10.28515625" style="2" customWidth="1"/>
    <col min="5115" max="5115" width="12" style="2" customWidth="1"/>
    <col min="5116" max="5116" width="11.5703125" style="2" customWidth="1"/>
    <col min="5117" max="5359" width="11.42578125" style="2"/>
    <col min="5360" max="5360" width="34.5703125" style="2" customWidth="1"/>
    <col min="5361" max="5361" width="9.5703125" style="2" customWidth="1"/>
    <col min="5362" max="5362" width="9" style="2" customWidth="1"/>
    <col min="5363" max="5363" width="7.5703125" style="2" customWidth="1"/>
    <col min="5364" max="5364" width="7.85546875" style="2" customWidth="1"/>
    <col min="5365" max="5365" width="9.7109375" style="2" customWidth="1"/>
    <col min="5366" max="5366" width="8.85546875" style="2" customWidth="1"/>
    <col min="5367" max="5368" width="9.42578125" style="2" customWidth="1"/>
    <col min="5369" max="5369" width="10" style="2" customWidth="1"/>
    <col min="5370" max="5370" width="10.28515625" style="2" customWidth="1"/>
    <col min="5371" max="5371" width="12" style="2" customWidth="1"/>
    <col min="5372" max="5372" width="11.5703125" style="2" customWidth="1"/>
    <col min="5373" max="5615" width="11.42578125" style="2"/>
    <col min="5616" max="5616" width="34.5703125" style="2" customWidth="1"/>
    <col min="5617" max="5617" width="9.5703125" style="2" customWidth="1"/>
    <col min="5618" max="5618" width="9" style="2" customWidth="1"/>
    <col min="5619" max="5619" width="7.5703125" style="2" customWidth="1"/>
    <col min="5620" max="5620" width="7.85546875" style="2" customWidth="1"/>
    <col min="5621" max="5621" width="9.7109375" style="2" customWidth="1"/>
    <col min="5622" max="5622" width="8.85546875" style="2" customWidth="1"/>
    <col min="5623" max="5624" width="9.42578125" style="2" customWidth="1"/>
    <col min="5625" max="5625" width="10" style="2" customWidth="1"/>
    <col min="5626" max="5626" width="10.28515625" style="2" customWidth="1"/>
    <col min="5627" max="5627" width="12" style="2" customWidth="1"/>
    <col min="5628" max="5628" width="11.5703125" style="2" customWidth="1"/>
    <col min="5629" max="5871" width="11.42578125" style="2"/>
    <col min="5872" max="5872" width="34.5703125" style="2" customWidth="1"/>
    <col min="5873" max="5873" width="9.5703125" style="2" customWidth="1"/>
    <col min="5874" max="5874" width="9" style="2" customWidth="1"/>
    <col min="5875" max="5875" width="7.5703125" style="2" customWidth="1"/>
    <col min="5876" max="5876" width="7.85546875" style="2" customWidth="1"/>
    <col min="5877" max="5877" width="9.7109375" style="2" customWidth="1"/>
    <col min="5878" max="5878" width="8.85546875" style="2" customWidth="1"/>
    <col min="5879" max="5880" width="9.42578125" style="2" customWidth="1"/>
    <col min="5881" max="5881" width="10" style="2" customWidth="1"/>
    <col min="5882" max="5882" width="10.28515625" style="2" customWidth="1"/>
    <col min="5883" max="5883" width="12" style="2" customWidth="1"/>
    <col min="5884" max="5884" width="11.5703125" style="2" customWidth="1"/>
    <col min="5885" max="6127" width="11.42578125" style="2"/>
    <col min="6128" max="6128" width="34.5703125" style="2" customWidth="1"/>
    <col min="6129" max="6129" width="9.5703125" style="2" customWidth="1"/>
    <col min="6130" max="6130" width="9" style="2" customWidth="1"/>
    <col min="6131" max="6131" width="7.5703125" style="2" customWidth="1"/>
    <col min="6132" max="6132" width="7.85546875" style="2" customWidth="1"/>
    <col min="6133" max="6133" width="9.7109375" style="2" customWidth="1"/>
    <col min="6134" max="6134" width="8.85546875" style="2" customWidth="1"/>
    <col min="6135" max="6136" width="9.42578125" style="2" customWidth="1"/>
    <col min="6137" max="6137" width="10" style="2" customWidth="1"/>
    <col min="6138" max="6138" width="10.28515625" style="2" customWidth="1"/>
    <col min="6139" max="6139" width="12" style="2" customWidth="1"/>
    <col min="6140" max="6140" width="11.5703125" style="2" customWidth="1"/>
    <col min="6141" max="6383" width="11.42578125" style="2"/>
    <col min="6384" max="6384" width="34.5703125" style="2" customWidth="1"/>
    <col min="6385" max="6385" width="9.5703125" style="2" customWidth="1"/>
    <col min="6386" max="6386" width="9" style="2" customWidth="1"/>
    <col min="6387" max="6387" width="7.5703125" style="2" customWidth="1"/>
    <col min="6388" max="6388" width="7.85546875" style="2" customWidth="1"/>
    <col min="6389" max="6389" width="9.7109375" style="2" customWidth="1"/>
    <col min="6390" max="6390" width="8.85546875" style="2" customWidth="1"/>
    <col min="6391" max="6392" width="9.42578125" style="2" customWidth="1"/>
    <col min="6393" max="6393" width="10" style="2" customWidth="1"/>
    <col min="6394" max="6394" width="10.28515625" style="2" customWidth="1"/>
    <col min="6395" max="6395" width="12" style="2" customWidth="1"/>
    <col min="6396" max="6396" width="11.5703125" style="2" customWidth="1"/>
    <col min="6397" max="6639" width="11.42578125" style="2"/>
    <col min="6640" max="6640" width="34.5703125" style="2" customWidth="1"/>
    <col min="6641" max="6641" width="9.5703125" style="2" customWidth="1"/>
    <col min="6642" max="6642" width="9" style="2" customWidth="1"/>
    <col min="6643" max="6643" width="7.5703125" style="2" customWidth="1"/>
    <col min="6644" max="6644" width="7.85546875" style="2" customWidth="1"/>
    <col min="6645" max="6645" width="9.7109375" style="2" customWidth="1"/>
    <col min="6646" max="6646" width="8.85546875" style="2" customWidth="1"/>
    <col min="6647" max="6648" width="9.42578125" style="2" customWidth="1"/>
    <col min="6649" max="6649" width="10" style="2" customWidth="1"/>
    <col min="6650" max="6650" width="10.28515625" style="2" customWidth="1"/>
    <col min="6651" max="6651" width="12" style="2" customWidth="1"/>
    <col min="6652" max="6652" width="11.5703125" style="2" customWidth="1"/>
    <col min="6653" max="6895" width="11.42578125" style="2"/>
    <col min="6896" max="6896" width="34.5703125" style="2" customWidth="1"/>
    <col min="6897" max="6897" width="9.5703125" style="2" customWidth="1"/>
    <col min="6898" max="6898" width="9" style="2" customWidth="1"/>
    <col min="6899" max="6899" width="7.5703125" style="2" customWidth="1"/>
    <col min="6900" max="6900" width="7.85546875" style="2" customWidth="1"/>
    <col min="6901" max="6901" width="9.7109375" style="2" customWidth="1"/>
    <col min="6902" max="6902" width="8.85546875" style="2" customWidth="1"/>
    <col min="6903" max="6904" width="9.42578125" style="2" customWidth="1"/>
    <col min="6905" max="6905" width="10" style="2" customWidth="1"/>
    <col min="6906" max="6906" width="10.28515625" style="2" customWidth="1"/>
    <col min="6907" max="6907" width="12" style="2" customWidth="1"/>
    <col min="6908" max="6908" width="11.5703125" style="2" customWidth="1"/>
    <col min="6909" max="7151" width="11.42578125" style="2"/>
    <col min="7152" max="7152" width="34.5703125" style="2" customWidth="1"/>
    <col min="7153" max="7153" width="9.5703125" style="2" customWidth="1"/>
    <col min="7154" max="7154" width="9" style="2" customWidth="1"/>
    <col min="7155" max="7155" width="7.5703125" style="2" customWidth="1"/>
    <col min="7156" max="7156" width="7.85546875" style="2" customWidth="1"/>
    <col min="7157" max="7157" width="9.7109375" style="2" customWidth="1"/>
    <col min="7158" max="7158" width="8.85546875" style="2" customWidth="1"/>
    <col min="7159" max="7160" width="9.42578125" style="2" customWidth="1"/>
    <col min="7161" max="7161" width="10" style="2" customWidth="1"/>
    <col min="7162" max="7162" width="10.28515625" style="2" customWidth="1"/>
    <col min="7163" max="7163" width="12" style="2" customWidth="1"/>
    <col min="7164" max="7164" width="11.5703125" style="2" customWidth="1"/>
    <col min="7165" max="7407" width="11.42578125" style="2"/>
    <col min="7408" max="7408" width="34.5703125" style="2" customWidth="1"/>
    <col min="7409" max="7409" width="9.5703125" style="2" customWidth="1"/>
    <col min="7410" max="7410" width="9" style="2" customWidth="1"/>
    <col min="7411" max="7411" width="7.5703125" style="2" customWidth="1"/>
    <col min="7412" max="7412" width="7.85546875" style="2" customWidth="1"/>
    <col min="7413" max="7413" width="9.7109375" style="2" customWidth="1"/>
    <col min="7414" max="7414" width="8.85546875" style="2" customWidth="1"/>
    <col min="7415" max="7416" width="9.42578125" style="2" customWidth="1"/>
    <col min="7417" max="7417" width="10" style="2" customWidth="1"/>
    <col min="7418" max="7418" width="10.28515625" style="2" customWidth="1"/>
    <col min="7419" max="7419" width="12" style="2" customWidth="1"/>
    <col min="7420" max="7420" width="11.5703125" style="2" customWidth="1"/>
    <col min="7421" max="7663" width="11.42578125" style="2"/>
    <col min="7664" max="7664" width="34.5703125" style="2" customWidth="1"/>
    <col min="7665" max="7665" width="9.5703125" style="2" customWidth="1"/>
    <col min="7666" max="7666" width="9" style="2" customWidth="1"/>
    <col min="7667" max="7667" width="7.5703125" style="2" customWidth="1"/>
    <col min="7668" max="7668" width="7.85546875" style="2" customWidth="1"/>
    <col min="7669" max="7669" width="9.7109375" style="2" customWidth="1"/>
    <col min="7670" max="7670" width="8.85546875" style="2" customWidth="1"/>
    <col min="7671" max="7672" width="9.42578125" style="2" customWidth="1"/>
    <col min="7673" max="7673" width="10" style="2" customWidth="1"/>
    <col min="7674" max="7674" width="10.28515625" style="2" customWidth="1"/>
    <col min="7675" max="7675" width="12" style="2" customWidth="1"/>
    <col min="7676" max="7676" width="11.5703125" style="2" customWidth="1"/>
    <col min="7677" max="7919" width="11.42578125" style="2"/>
    <col min="7920" max="7920" width="34.5703125" style="2" customWidth="1"/>
    <col min="7921" max="7921" width="9.5703125" style="2" customWidth="1"/>
    <col min="7922" max="7922" width="9" style="2" customWidth="1"/>
    <col min="7923" max="7923" width="7.5703125" style="2" customWidth="1"/>
    <col min="7924" max="7924" width="7.85546875" style="2" customWidth="1"/>
    <col min="7925" max="7925" width="9.7109375" style="2" customWidth="1"/>
    <col min="7926" max="7926" width="8.85546875" style="2" customWidth="1"/>
    <col min="7927" max="7928" width="9.42578125" style="2" customWidth="1"/>
    <col min="7929" max="7929" width="10" style="2" customWidth="1"/>
    <col min="7930" max="7930" width="10.28515625" style="2" customWidth="1"/>
    <col min="7931" max="7931" width="12" style="2" customWidth="1"/>
    <col min="7932" max="7932" width="11.5703125" style="2" customWidth="1"/>
    <col min="7933" max="8175" width="11.42578125" style="2"/>
    <col min="8176" max="8176" width="34.5703125" style="2" customWidth="1"/>
    <col min="8177" max="8177" width="9.5703125" style="2" customWidth="1"/>
    <col min="8178" max="8178" width="9" style="2" customWidth="1"/>
    <col min="8179" max="8179" width="7.5703125" style="2" customWidth="1"/>
    <col min="8180" max="8180" width="7.85546875" style="2" customWidth="1"/>
    <col min="8181" max="8181" width="9.7109375" style="2" customWidth="1"/>
    <col min="8182" max="8182" width="8.85546875" style="2" customWidth="1"/>
    <col min="8183" max="8184" width="9.42578125" style="2" customWidth="1"/>
    <col min="8185" max="8185" width="10" style="2" customWidth="1"/>
    <col min="8186" max="8186" width="10.28515625" style="2" customWidth="1"/>
    <col min="8187" max="8187" width="12" style="2" customWidth="1"/>
    <col min="8188" max="8188" width="11.5703125" style="2" customWidth="1"/>
    <col min="8189" max="8431" width="11.42578125" style="2"/>
    <col min="8432" max="8432" width="34.5703125" style="2" customWidth="1"/>
    <col min="8433" max="8433" width="9.5703125" style="2" customWidth="1"/>
    <col min="8434" max="8434" width="9" style="2" customWidth="1"/>
    <col min="8435" max="8435" width="7.5703125" style="2" customWidth="1"/>
    <col min="8436" max="8436" width="7.85546875" style="2" customWidth="1"/>
    <col min="8437" max="8437" width="9.7109375" style="2" customWidth="1"/>
    <col min="8438" max="8438" width="8.85546875" style="2" customWidth="1"/>
    <col min="8439" max="8440" width="9.42578125" style="2" customWidth="1"/>
    <col min="8441" max="8441" width="10" style="2" customWidth="1"/>
    <col min="8442" max="8442" width="10.28515625" style="2" customWidth="1"/>
    <col min="8443" max="8443" width="12" style="2" customWidth="1"/>
    <col min="8444" max="8444" width="11.5703125" style="2" customWidth="1"/>
    <col min="8445" max="8687" width="11.42578125" style="2"/>
    <col min="8688" max="8688" width="34.5703125" style="2" customWidth="1"/>
    <col min="8689" max="8689" width="9.5703125" style="2" customWidth="1"/>
    <col min="8690" max="8690" width="9" style="2" customWidth="1"/>
    <col min="8691" max="8691" width="7.5703125" style="2" customWidth="1"/>
    <col min="8692" max="8692" width="7.85546875" style="2" customWidth="1"/>
    <col min="8693" max="8693" width="9.7109375" style="2" customWidth="1"/>
    <col min="8694" max="8694" width="8.85546875" style="2" customWidth="1"/>
    <col min="8695" max="8696" width="9.42578125" style="2" customWidth="1"/>
    <col min="8697" max="8697" width="10" style="2" customWidth="1"/>
    <col min="8698" max="8698" width="10.28515625" style="2" customWidth="1"/>
    <col min="8699" max="8699" width="12" style="2" customWidth="1"/>
    <col min="8700" max="8700" width="11.5703125" style="2" customWidth="1"/>
    <col min="8701" max="8943" width="11.42578125" style="2"/>
    <col min="8944" max="8944" width="34.5703125" style="2" customWidth="1"/>
    <col min="8945" max="8945" width="9.5703125" style="2" customWidth="1"/>
    <col min="8946" max="8946" width="9" style="2" customWidth="1"/>
    <col min="8947" max="8947" width="7.5703125" style="2" customWidth="1"/>
    <col min="8948" max="8948" width="7.85546875" style="2" customWidth="1"/>
    <col min="8949" max="8949" width="9.7109375" style="2" customWidth="1"/>
    <col min="8950" max="8950" width="8.85546875" style="2" customWidth="1"/>
    <col min="8951" max="8952" width="9.42578125" style="2" customWidth="1"/>
    <col min="8953" max="8953" width="10" style="2" customWidth="1"/>
    <col min="8954" max="8954" width="10.28515625" style="2" customWidth="1"/>
    <col min="8955" max="8955" width="12" style="2" customWidth="1"/>
    <col min="8956" max="8956" width="11.5703125" style="2" customWidth="1"/>
    <col min="8957" max="9199" width="11.42578125" style="2"/>
    <col min="9200" max="9200" width="34.5703125" style="2" customWidth="1"/>
    <col min="9201" max="9201" width="9.5703125" style="2" customWidth="1"/>
    <col min="9202" max="9202" width="9" style="2" customWidth="1"/>
    <col min="9203" max="9203" width="7.5703125" style="2" customWidth="1"/>
    <col min="9204" max="9204" width="7.85546875" style="2" customWidth="1"/>
    <col min="9205" max="9205" width="9.7109375" style="2" customWidth="1"/>
    <col min="9206" max="9206" width="8.85546875" style="2" customWidth="1"/>
    <col min="9207" max="9208" width="9.42578125" style="2" customWidth="1"/>
    <col min="9209" max="9209" width="10" style="2" customWidth="1"/>
    <col min="9210" max="9210" width="10.28515625" style="2" customWidth="1"/>
    <col min="9211" max="9211" width="12" style="2" customWidth="1"/>
    <col min="9212" max="9212" width="11.5703125" style="2" customWidth="1"/>
    <col min="9213" max="9455" width="11.42578125" style="2"/>
    <col min="9456" max="9456" width="34.5703125" style="2" customWidth="1"/>
    <col min="9457" max="9457" width="9.5703125" style="2" customWidth="1"/>
    <col min="9458" max="9458" width="9" style="2" customWidth="1"/>
    <col min="9459" max="9459" width="7.5703125" style="2" customWidth="1"/>
    <col min="9460" max="9460" width="7.85546875" style="2" customWidth="1"/>
    <col min="9461" max="9461" width="9.7109375" style="2" customWidth="1"/>
    <col min="9462" max="9462" width="8.85546875" style="2" customWidth="1"/>
    <col min="9463" max="9464" width="9.42578125" style="2" customWidth="1"/>
    <col min="9465" max="9465" width="10" style="2" customWidth="1"/>
    <col min="9466" max="9466" width="10.28515625" style="2" customWidth="1"/>
    <col min="9467" max="9467" width="12" style="2" customWidth="1"/>
    <col min="9468" max="9468" width="11.5703125" style="2" customWidth="1"/>
    <col min="9469" max="9711" width="11.42578125" style="2"/>
    <col min="9712" max="9712" width="34.5703125" style="2" customWidth="1"/>
    <col min="9713" max="9713" width="9.5703125" style="2" customWidth="1"/>
    <col min="9714" max="9714" width="9" style="2" customWidth="1"/>
    <col min="9715" max="9715" width="7.5703125" style="2" customWidth="1"/>
    <col min="9716" max="9716" width="7.85546875" style="2" customWidth="1"/>
    <col min="9717" max="9717" width="9.7109375" style="2" customWidth="1"/>
    <col min="9718" max="9718" width="8.85546875" style="2" customWidth="1"/>
    <col min="9719" max="9720" width="9.42578125" style="2" customWidth="1"/>
    <col min="9721" max="9721" width="10" style="2" customWidth="1"/>
    <col min="9722" max="9722" width="10.28515625" style="2" customWidth="1"/>
    <col min="9723" max="9723" width="12" style="2" customWidth="1"/>
    <col min="9724" max="9724" width="11.5703125" style="2" customWidth="1"/>
    <col min="9725" max="9967" width="11.42578125" style="2"/>
    <col min="9968" max="9968" width="34.5703125" style="2" customWidth="1"/>
    <col min="9969" max="9969" width="9.5703125" style="2" customWidth="1"/>
    <col min="9970" max="9970" width="9" style="2" customWidth="1"/>
    <col min="9971" max="9971" width="7.5703125" style="2" customWidth="1"/>
    <col min="9972" max="9972" width="7.85546875" style="2" customWidth="1"/>
    <col min="9973" max="9973" width="9.7109375" style="2" customWidth="1"/>
    <col min="9974" max="9974" width="8.85546875" style="2" customWidth="1"/>
    <col min="9975" max="9976" width="9.42578125" style="2" customWidth="1"/>
    <col min="9977" max="9977" width="10" style="2" customWidth="1"/>
    <col min="9978" max="9978" width="10.28515625" style="2" customWidth="1"/>
    <col min="9979" max="9979" width="12" style="2" customWidth="1"/>
    <col min="9980" max="9980" width="11.5703125" style="2" customWidth="1"/>
    <col min="9981" max="10223" width="11.42578125" style="2"/>
    <col min="10224" max="10224" width="34.5703125" style="2" customWidth="1"/>
    <col min="10225" max="10225" width="9.5703125" style="2" customWidth="1"/>
    <col min="10226" max="10226" width="9" style="2" customWidth="1"/>
    <col min="10227" max="10227" width="7.5703125" style="2" customWidth="1"/>
    <col min="10228" max="10228" width="7.85546875" style="2" customWidth="1"/>
    <col min="10229" max="10229" width="9.7109375" style="2" customWidth="1"/>
    <col min="10230" max="10230" width="8.85546875" style="2" customWidth="1"/>
    <col min="10231" max="10232" width="9.42578125" style="2" customWidth="1"/>
    <col min="10233" max="10233" width="10" style="2" customWidth="1"/>
    <col min="10234" max="10234" width="10.28515625" style="2" customWidth="1"/>
    <col min="10235" max="10235" width="12" style="2" customWidth="1"/>
    <col min="10236" max="10236" width="11.5703125" style="2" customWidth="1"/>
    <col min="10237" max="10479" width="11.42578125" style="2"/>
    <col min="10480" max="10480" width="34.5703125" style="2" customWidth="1"/>
    <col min="10481" max="10481" width="9.5703125" style="2" customWidth="1"/>
    <col min="10482" max="10482" width="9" style="2" customWidth="1"/>
    <col min="10483" max="10483" width="7.5703125" style="2" customWidth="1"/>
    <col min="10484" max="10484" width="7.85546875" style="2" customWidth="1"/>
    <col min="10485" max="10485" width="9.7109375" style="2" customWidth="1"/>
    <col min="10486" max="10486" width="8.85546875" style="2" customWidth="1"/>
    <col min="10487" max="10488" width="9.42578125" style="2" customWidth="1"/>
    <col min="10489" max="10489" width="10" style="2" customWidth="1"/>
    <col min="10490" max="10490" width="10.28515625" style="2" customWidth="1"/>
    <col min="10491" max="10491" width="12" style="2" customWidth="1"/>
    <col min="10492" max="10492" width="11.5703125" style="2" customWidth="1"/>
    <col min="10493" max="10735" width="11.42578125" style="2"/>
    <col min="10736" max="10736" width="34.5703125" style="2" customWidth="1"/>
    <col min="10737" max="10737" width="9.5703125" style="2" customWidth="1"/>
    <col min="10738" max="10738" width="9" style="2" customWidth="1"/>
    <col min="10739" max="10739" width="7.5703125" style="2" customWidth="1"/>
    <col min="10740" max="10740" width="7.85546875" style="2" customWidth="1"/>
    <col min="10741" max="10741" width="9.7109375" style="2" customWidth="1"/>
    <col min="10742" max="10742" width="8.85546875" style="2" customWidth="1"/>
    <col min="10743" max="10744" width="9.42578125" style="2" customWidth="1"/>
    <col min="10745" max="10745" width="10" style="2" customWidth="1"/>
    <col min="10746" max="10746" width="10.28515625" style="2" customWidth="1"/>
    <col min="10747" max="10747" width="12" style="2" customWidth="1"/>
    <col min="10748" max="10748" width="11.5703125" style="2" customWidth="1"/>
    <col min="10749" max="10991" width="11.42578125" style="2"/>
    <col min="10992" max="10992" width="34.5703125" style="2" customWidth="1"/>
    <col min="10993" max="10993" width="9.5703125" style="2" customWidth="1"/>
    <col min="10994" max="10994" width="9" style="2" customWidth="1"/>
    <col min="10995" max="10995" width="7.5703125" style="2" customWidth="1"/>
    <col min="10996" max="10996" width="7.85546875" style="2" customWidth="1"/>
    <col min="10997" max="10997" width="9.7109375" style="2" customWidth="1"/>
    <col min="10998" max="10998" width="8.85546875" style="2" customWidth="1"/>
    <col min="10999" max="11000" width="9.42578125" style="2" customWidth="1"/>
    <col min="11001" max="11001" width="10" style="2" customWidth="1"/>
    <col min="11002" max="11002" width="10.28515625" style="2" customWidth="1"/>
    <col min="11003" max="11003" width="12" style="2" customWidth="1"/>
    <col min="11004" max="11004" width="11.5703125" style="2" customWidth="1"/>
    <col min="11005" max="11247" width="11.42578125" style="2"/>
    <col min="11248" max="11248" width="34.5703125" style="2" customWidth="1"/>
    <col min="11249" max="11249" width="9.5703125" style="2" customWidth="1"/>
    <col min="11250" max="11250" width="9" style="2" customWidth="1"/>
    <col min="11251" max="11251" width="7.5703125" style="2" customWidth="1"/>
    <col min="11252" max="11252" width="7.85546875" style="2" customWidth="1"/>
    <col min="11253" max="11253" width="9.7109375" style="2" customWidth="1"/>
    <col min="11254" max="11254" width="8.85546875" style="2" customWidth="1"/>
    <col min="11255" max="11256" width="9.42578125" style="2" customWidth="1"/>
    <col min="11257" max="11257" width="10" style="2" customWidth="1"/>
    <col min="11258" max="11258" width="10.28515625" style="2" customWidth="1"/>
    <col min="11259" max="11259" width="12" style="2" customWidth="1"/>
    <col min="11260" max="11260" width="11.5703125" style="2" customWidth="1"/>
    <col min="11261" max="11503" width="11.42578125" style="2"/>
    <col min="11504" max="11504" width="34.5703125" style="2" customWidth="1"/>
    <col min="11505" max="11505" width="9.5703125" style="2" customWidth="1"/>
    <col min="11506" max="11506" width="9" style="2" customWidth="1"/>
    <col min="11507" max="11507" width="7.5703125" style="2" customWidth="1"/>
    <col min="11508" max="11508" width="7.85546875" style="2" customWidth="1"/>
    <col min="11509" max="11509" width="9.7109375" style="2" customWidth="1"/>
    <col min="11510" max="11510" width="8.85546875" style="2" customWidth="1"/>
    <col min="11511" max="11512" width="9.42578125" style="2" customWidth="1"/>
    <col min="11513" max="11513" width="10" style="2" customWidth="1"/>
    <col min="11514" max="11514" width="10.28515625" style="2" customWidth="1"/>
    <col min="11515" max="11515" width="12" style="2" customWidth="1"/>
    <col min="11516" max="11516" width="11.5703125" style="2" customWidth="1"/>
    <col min="11517" max="11759" width="11.42578125" style="2"/>
    <col min="11760" max="11760" width="34.5703125" style="2" customWidth="1"/>
    <col min="11761" max="11761" width="9.5703125" style="2" customWidth="1"/>
    <col min="11762" max="11762" width="9" style="2" customWidth="1"/>
    <col min="11763" max="11763" width="7.5703125" style="2" customWidth="1"/>
    <col min="11764" max="11764" width="7.85546875" style="2" customWidth="1"/>
    <col min="11765" max="11765" width="9.7109375" style="2" customWidth="1"/>
    <col min="11766" max="11766" width="8.85546875" style="2" customWidth="1"/>
    <col min="11767" max="11768" width="9.42578125" style="2" customWidth="1"/>
    <col min="11769" max="11769" width="10" style="2" customWidth="1"/>
    <col min="11770" max="11770" width="10.28515625" style="2" customWidth="1"/>
    <col min="11771" max="11771" width="12" style="2" customWidth="1"/>
    <col min="11772" max="11772" width="11.5703125" style="2" customWidth="1"/>
    <col min="11773" max="12015" width="11.42578125" style="2"/>
    <col min="12016" max="12016" width="34.5703125" style="2" customWidth="1"/>
    <col min="12017" max="12017" width="9.5703125" style="2" customWidth="1"/>
    <col min="12018" max="12018" width="9" style="2" customWidth="1"/>
    <col min="12019" max="12019" width="7.5703125" style="2" customWidth="1"/>
    <col min="12020" max="12020" width="7.85546875" style="2" customWidth="1"/>
    <col min="12021" max="12021" width="9.7109375" style="2" customWidth="1"/>
    <col min="12022" max="12022" width="8.85546875" style="2" customWidth="1"/>
    <col min="12023" max="12024" width="9.42578125" style="2" customWidth="1"/>
    <col min="12025" max="12025" width="10" style="2" customWidth="1"/>
    <col min="12026" max="12026" width="10.28515625" style="2" customWidth="1"/>
    <col min="12027" max="12027" width="12" style="2" customWidth="1"/>
    <col min="12028" max="12028" width="11.5703125" style="2" customWidth="1"/>
    <col min="12029" max="12271" width="11.42578125" style="2"/>
    <col min="12272" max="12272" width="34.5703125" style="2" customWidth="1"/>
    <col min="12273" max="12273" width="9.5703125" style="2" customWidth="1"/>
    <col min="12274" max="12274" width="9" style="2" customWidth="1"/>
    <col min="12275" max="12275" width="7.5703125" style="2" customWidth="1"/>
    <col min="12276" max="12276" width="7.85546875" style="2" customWidth="1"/>
    <col min="12277" max="12277" width="9.7109375" style="2" customWidth="1"/>
    <col min="12278" max="12278" width="8.85546875" style="2" customWidth="1"/>
    <col min="12279" max="12280" width="9.42578125" style="2" customWidth="1"/>
    <col min="12281" max="12281" width="10" style="2" customWidth="1"/>
    <col min="12282" max="12282" width="10.28515625" style="2" customWidth="1"/>
    <col min="12283" max="12283" width="12" style="2" customWidth="1"/>
    <col min="12284" max="12284" width="11.5703125" style="2" customWidth="1"/>
    <col min="12285" max="12527" width="11.42578125" style="2"/>
    <col min="12528" max="12528" width="34.5703125" style="2" customWidth="1"/>
    <col min="12529" max="12529" width="9.5703125" style="2" customWidth="1"/>
    <col min="12530" max="12530" width="9" style="2" customWidth="1"/>
    <col min="12531" max="12531" width="7.5703125" style="2" customWidth="1"/>
    <col min="12532" max="12532" width="7.85546875" style="2" customWidth="1"/>
    <col min="12533" max="12533" width="9.7109375" style="2" customWidth="1"/>
    <col min="12534" max="12534" width="8.85546875" style="2" customWidth="1"/>
    <col min="12535" max="12536" width="9.42578125" style="2" customWidth="1"/>
    <col min="12537" max="12537" width="10" style="2" customWidth="1"/>
    <col min="12538" max="12538" width="10.28515625" style="2" customWidth="1"/>
    <col min="12539" max="12539" width="12" style="2" customWidth="1"/>
    <col min="12540" max="12540" width="11.5703125" style="2" customWidth="1"/>
    <col min="12541" max="12783" width="11.42578125" style="2"/>
    <col min="12784" max="12784" width="34.5703125" style="2" customWidth="1"/>
    <col min="12785" max="12785" width="9.5703125" style="2" customWidth="1"/>
    <col min="12786" max="12786" width="9" style="2" customWidth="1"/>
    <col min="12787" max="12787" width="7.5703125" style="2" customWidth="1"/>
    <col min="12788" max="12788" width="7.85546875" style="2" customWidth="1"/>
    <col min="12789" max="12789" width="9.7109375" style="2" customWidth="1"/>
    <col min="12790" max="12790" width="8.85546875" style="2" customWidth="1"/>
    <col min="12791" max="12792" width="9.42578125" style="2" customWidth="1"/>
    <col min="12793" max="12793" width="10" style="2" customWidth="1"/>
    <col min="12794" max="12794" width="10.28515625" style="2" customWidth="1"/>
    <col min="12795" max="12795" width="12" style="2" customWidth="1"/>
    <col min="12796" max="12796" width="11.5703125" style="2" customWidth="1"/>
    <col min="12797" max="13039" width="11.42578125" style="2"/>
    <col min="13040" max="13040" width="34.5703125" style="2" customWidth="1"/>
    <col min="13041" max="13041" width="9.5703125" style="2" customWidth="1"/>
    <col min="13042" max="13042" width="9" style="2" customWidth="1"/>
    <col min="13043" max="13043" width="7.5703125" style="2" customWidth="1"/>
    <col min="13044" max="13044" width="7.85546875" style="2" customWidth="1"/>
    <col min="13045" max="13045" width="9.7109375" style="2" customWidth="1"/>
    <col min="13046" max="13046" width="8.85546875" style="2" customWidth="1"/>
    <col min="13047" max="13048" width="9.42578125" style="2" customWidth="1"/>
    <col min="13049" max="13049" width="10" style="2" customWidth="1"/>
    <col min="13050" max="13050" width="10.28515625" style="2" customWidth="1"/>
    <col min="13051" max="13051" width="12" style="2" customWidth="1"/>
    <col min="13052" max="13052" width="11.5703125" style="2" customWidth="1"/>
    <col min="13053" max="13295" width="11.42578125" style="2"/>
    <col min="13296" max="13296" width="34.5703125" style="2" customWidth="1"/>
    <col min="13297" max="13297" width="9.5703125" style="2" customWidth="1"/>
    <col min="13298" max="13298" width="9" style="2" customWidth="1"/>
    <col min="13299" max="13299" width="7.5703125" style="2" customWidth="1"/>
    <col min="13300" max="13300" width="7.85546875" style="2" customWidth="1"/>
    <col min="13301" max="13301" width="9.7109375" style="2" customWidth="1"/>
    <col min="13302" max="13302" width="8.85546875" style="2" customWidth="1"/>
    <col min="13303" max="13304" width="9.42578125" style="2" customWidth="1"/>
    <col min="13305" max="13305" width="10" style="2" customWidth="1"/>
    <col min="13306" max="13306" width="10.28515625" style="2" customWidth="1"/>
    <col min="13307" max="13307" width="12" style="2" customWidth="1"/>
    <col min="13308" max="13308" width="11.5703125" style="2" customWidth="1"/>
    <col min="13309" max="13551" width="11.42578125" style="2"/>
    <col min="13552" max="13552" width="34.5703125" style="2" customWidth="1"/>
    <col min="13553" max="13553" width="9.5703125" style="2" customWidth="1"/>
    <col min="13554" max="13554" width="9" style="2" customWidth="1"/>
    <col min="13555" max="13555" width="7.5703125" style="2" customWidth="1"/>
    <col min="13556" max="13556" width="7.85546875" style="2" customWidth="1"/>
    <col min="13557" max="13557" width="9.7109375" style="2" customWidth="1"/>
    <col min="13558" max="13558" width="8.85546875" style="2" customWidth="1"/>
    <col min="13559" max="13560" width="9.42578125" style="2" customWidth="1"/>
    <col min="13561" max="13561" width="10" style="2" customWidth="1"/>
    <col min="13562" max="13562" width="10.28515625" style="2" customWidth="1"/>
    <col min="13563" max="13563" width="12" style="2" customWidth="1"/>
    <col min="13564" max="13564" width="11.5703125" style="2" customWidth="1"/>
    <col min="13565" max="13807" width="11.42578125" style="2"/>
    <col min="13808" max="13808" width="34.5703125" style="2" customWidth="1"/>
    <col min="13809" max="13809" width="9.5703125" style="2" customWidth="1"/>
    <col min="13810" max="13810" width="9" style="2" customWidth="1"/>
    <col min="13811" max="13811" width="7.5703125" style="2" customWidth="1"/>
    <col min="13812" max="13812" width="7.85546875" style="2" customWidth="1"/>
    <col min="13813" max="13813" width="9.7109375" style="2" customWidth="1"/>
    <col min="13814" max="13814" width="8.85546875" style="2" customWidth="1"/>
    <col min="13815" max="13816" width="9.42578125" style="2" customWidth="1"/>
    <col min="13817" max="13817" width="10" style="2" customWidth="1"/>
    <col min="13818" max="13818" width="10.28515625" style="2" customWidth="1"/>
    <col min="13819" max="13819" width="12" style="2" customWidth="1"/>
    <col min="13820" max="13820" width="11.5703125" style="2" customWidth="1"/>
    <col min="13821" max="14063" width="11.42578125" style="2"/>
    <col min="14064" max="14064" width="34.5703125" style="2" customWidth="1"/>
    <col min="14065" max="14065" width="9.5703125" style="2" customWidth="1"/>
    <col min="14066" max="14066" width="9" style="2" customWidth="1"/>
    <col min="14067" max="14067" width="7.5703125" style="2" customWidth="1"/>
    <col min="14068" max="14068" width="7.85546875" style="2" customWidth="1"/>
    <col min="14069" max="14069" width="9.7109375" style="2" customWidth="1"/>
    <col min="14070" max="14070" width="8.85546875" style="2" customWidth="1"/>
    <col min="14071" max="14072" width="9.42578125" style="2" customWidth="1"/>
    <col min="14073" max="14073" width="10" style="2" customWidth="1"/>
    <col min="14074" max="14074" width="10.28515625" style="2" customWidth="1"/>
    <col min="14075" max="14075" width="12" style="2" customWidth="1"/>
    <col min="14076" max="14076" width="11.5703125" style="2" customWidth="1"/>
    <col min="14077" max="14319" width="11.42578125" style="2"/>
    <col min="14320" max="14320" width="34.5703125" style="2" customWidth="1"/>
    <col min="14321" max="14321" width="9.5703125" style="2" customWidth="1"/>
    <col min="14322" max="14322" width="9" style="2" customWidth="1"/>
    <col min="14323" max="14323" width="7.5703125" style="2" customWidth="1"/>
    <col min="14324" max="14324" width="7.85546875" style="2" customWidth="1"/>
    <col min="14325" max="14325" width="9.7109375" style="2" customWidth="1"/>
    <col min="14326" max="14326" width="8.85546875" style="2" customWidth="1"/>
    <col min="14327" max="14328" width="9.42578125" style="2" customWidth="1"/>
    <col min="14329" max="14329" width="10" style="2" customWidth="1"/>
    <col min="14330" max="14330" width="10.28515625" style="2" customWidth="1"/>
    <col min="14331" max="14331" width="12" style="2" customWidth="1"/>
    <col min="14332" max="14332" width="11.5703125" style="2" customWidth="1"/>
    <col min="14333" max="14575" width="11.42578125" style="2"/>
    <col min="14576" max="14576" width="34.5703125" style="2" customWidth="1"/>
    <col min="14577" max="14577" width="9.5703125" style="2" customWidth="1"/>
    <col min="14578" max="14578" width="9" style="2" customWidth="1"/>
    <col min="14579" max="14579" width="7.5703125" style="2" customWidth="1"/>
    <col min="14580" max="14580" width="7.85546875" style="2" customWidth="1"/>
    <col min="14581" max="14581" width="9.7109375" style="2" customWidth="1"/>
    <col min="14582" max="14582" width="8.85546875" style="2" customWidth="1"/>
    <col min="14583" max="14584" width="9.42578125" style="2" customWidth="1"/>
    <col min="14585" max="14585" width="10" style="2" customWidth="1"/>
    <col min="14586" max="14586" width="10.28515625" style="2" customWidth="1"/>
    <col min="14587" max="14587" width="12" style="2" customWidth="1"/>
    <col min="14588" max="14588" width="11.5703125" style="2" customWidth="1"/>
    <col min="14589" max="14831" width="11.42578125" style="2"/>
    <col min="14832" max="14832" width="34.5703125" style="2" customWidth="1"/>
    <col min="14833" max="14833" width="9.5703125" style="2" customWidth="1"/>
    <col min="14834" max="14834" width="9" style="2" customWidth="1"/>
    <col min="14835" max="14835" width="7.5703125" style="2" customWidth="1"/>
    <col min="14836" max="14836" width="7.85546875" style="2" customWidth="1"/>
    <col min="14837" max="14837" width="9.7109375" style="2" customWidth="1"/>
    <col min="14838" max="14838" width="8.85546875" style="2" customWidth="1"/>
    <col min="14839" max="14840" width="9.42578125" style="2" customWidth="1"/>
    <col min="14841" max="14841" width="10" style="2" customWidth="1"/>
    <col min="14842" max="14842" width="10.28515625" style="2" customWidth="1"/>
    <col min="14843" max="14843" width="12" style="2" customWidth="1"/>
    <col min="14844" max="14844" width="11.5703125" style="2" customWidth="1"/>
    <col min="14845" max="15087" width="11.42578125" style="2"/>
    <col min="15088" max="15088" width="34.5703125" style="2" customWidth="1"/>
    <col min="15089" max="15089" width="9.5703125" style="2" customWidth="1"/>
    <col min="15090" max="15090" width="9" style="2" customWidth="1"/>
    <col min="15091" max="15091" width="7.5703125" style="2" customWidth="1"/>
    <col min="15092" max="15092" width="7.85546875" style="2" customWidth="1"/>
    <col min="15093" max="15093" width="9.7109375" style="2" customWidth="1"/>
    <col min="15094" max="15094" width="8.85546875" style="2" customWidth="1"/>
    <col min="15095" max="15096" width="9.42578125" style="2" customWidth="1"/>
    <col min="15097" max="15097" width="10" style="2" customWidth="1"/>
    <col min="15098" max="15098" width="10.28515625" style="2" customWidth="1"/>
    <col min="15099" max="15099" width="12" style="2" customWidth="1"/>
    <col min="15100" max="15100" width="11.5703125" style="2" customWidth="1"/>
    <col min="15101" max="15343" width="11.42578125" style="2"/>
    <col min="15344" max="15344" width="34.5703125" style="2" customWidth="1"/>
    <col min="15345" max="15345" width="9.5703125" style="2" customWidth="1"/>
    <col min="15346" max="15346" width="9" style="2" customWidth="1"/>
    <col min="15347" max="15347" width="7.5703125" style="2" customWidth="1"/>
    <col min="15348" max="15348" width="7.85546875" style="2" customWidth="1"/>
    <col min="15349" max="15349" width="9.7109375" style="2" customWidth="1"/>
    <col min="15350" max="15350" width="8.85546875" style="2" customWidth="1"/>
    <col min="15351" max="15352" width="9.42578125" style="2" customWidth="1"/>
    <col min="15353" max="15353" width="10" style="2" customWidth="1"/>
    <col min="15354" max="15354" width="10.28515625" style="2" customWidth="1"/>
    <col min="15355" max="15355" width="12" style="2" customWidth="1"/>
    <col min="15356" max="15356" width="11.5703125" style="2" customWidth="1"/>
    <col min="15357" max="15599" width="11.42578125" style="2"/>
    <col min="15600" max="15600" width="34.5703125" style="2" customWidth="1"/>
    <col min="15601" max="15601" width="9.5703125" style="2" customWidth="1"/>
    <col min="15602" max="15602" width="9" style="2" customWidth="1"/>
    <col min="15603" max="15603" width="7.5703125" style="2" customWidth="1"/>
    <col min="15604" max="15604" width="7.85546875" style="2" customWidth="1"/>
    <col min="15605" max="15605" width="9.7109375" style="2" customWidth="1"/>
    <col min="15606" max="15606" width="8.85546875" style="2" customWidth="1"/>
    <col min="15607" max="15608" width="9.42578125" style="2" customWidth="1"/>
    <col min="15609" max="15609" width="10" style="2" customWidth="1"/>
    <col min="15610" max="15610" width="10.28515625" style="2" customWidth="1"/>
    <col min="15611" max="15611" width="12" style="2" customWidth="1"/>
    <col min="15612" max="15612" width="11.5703125" style="2" customWidth="1"/>
    <col min="15613" max="15855" width="11.42578125" style="2"/>
    <col min="15856" max="15856" width="34.5703125" style="2" customWidth="1"/>
    <col min="15857" max="15857" width="9.5703125" style="2" customWidth="1"/>
    <col min="15858" max="15858" width="9" style="2" customWidth="1"/>
    <col min="15859" max="15859" width="7.5703125" style="2" customWidth="1"/>
    <col min="15860" max="15860" width="7.85546875" style="2" customWidth="1"/>
    <col min="15861" max="15861" width="9.7109375" style="2" customWidth="1"/>
    <col min="15862" max="15862" width="8.85546875" style="2" customWidth="1"/>
    <col min="15863" max="15864" width="9.42578125" style="2" customWidth="1"/>
    <col min="15865" max="15865" width="10" style="2" customWidth="1"/>
    <col min="15866" max="15866" width="10.28515625" style="2" customWidth="1"/>
    <col min="15867" max="15867" width="12" style="2" customWidth="1"/>
    <col min="15868" max="15868" width="11.5703125" style="2" customWidth="1"/>
    <col min="15869" max="16111" width="11.42578125" style="2"/>
    <col min="16112" max="16112" width="34.5703125" style="2" customWidth="1"/>
    <col min="16113" max="16113" width="9.5703125" style="2" customWidth="1"/>
    <col min="16114" max="16114" width="9" style="2" customWidth="1"/>
    <col min="16115" max="16115" width="7.5703125" style="2" customWidth="1"/>
    <col min="16116" max="16116" width="7.85546875" style="2" customWidth="1"/>
    <col min="16117" max="16117" width="9.7109375" style="2" customWidth="1"/>
    <col min="16118" max="16118" width="8.85546875" style="2" customWidth="1"/>
    <col min="16119" max="16120" width="9.42578125" style="2" customWidth="1"/>
    <col min="16121" max="16121" width="10" style="2" customWidth="1"/>
    <col min="16122" max="16122" width="10.28515625" style="2" customWidth="1"/>
    <col min="16123" max="16123" width="12" style="2" customWidth="1"/>
    <col min="16124" max="16124" width="11.5703125" style="2" customWidth="1"/>
    <col min="16125" max="16384" width="11.42578125" style="2"/>
  </cols>
  <sheetData>
    <row r="1" spans="1:15" ht="15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" customHeight="1" x14ac:dyDescent="0.2">
      <c r="A2" s="22" t="s">
        <v>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.75" customHeight="1" x14ac:dyDescent="0.2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20"/>
      <c r="L3" s="20"/>
      <c r="M3" s="20"/>
    </row>
    <row r="4" spans="1:15" ht="13.5" customHeight="1" x14ac:dyDescent="0.2">
      <c r="A4" s="37" t="s">
        <v>1</v>
      </c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1:15" ht="13.5" customHeight="1" x14ac:dyDescent="0.2">
      <c r="A5" s="38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1:15" ht="13.5" customHeight="1" x14ac:dyDescent="0.2">
      <c r="A6" s="38"/>
      <c r="B6" s="40" t="s">
        <v>3</v>
      </c>
      <c r="C6" s="30" t="s"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3.5" customHeight="1" x14ac:dyDescent="0.2">
      <c r="A7" s="38"/>
      <c r="B7" s="40"/>
      <c r="C7" s="3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21.95" customHeight="1" x14ac:dyDescent="0.2">
      <c r="A8" s="38"/>
      <c r="B8" s="40"/>
      <c r="C8" s="23" t="s">
        <v>48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3" t="s">
        <v>11</v>
      </c>
      <c r="K8" s="23" t="s">
        <v>12</v>
      </c>
      <c r="L8" s="26" t="s">
        <v>13</v>
      </c>
      <c r="M8" s="29" t="s">
        <v>41</v>
      </c>
      <c r="N8" s="29" t="s">
        <v>45</v>
      </c>
      <c r="O8" s="29" t="s">
        <v>42</v>
      </c>
    </row>
    <row r="9" spans="1:15" ht="21.95" customHeight="1" x14ac:dyDescent="0.2">
      <c r="A9" s="38"/>
      <c r="B9" s="40"/>
      <c r="C9" s="24"/>
      <c r="D9" s="24"/>
      <c r="E9" s="24"/>
      <c r="F9" s="24"/>
      <c r="G9" s="24"/>
      <c r="H9" s="24"/>
      <c r="I9" s="24"/>
      <c r="J9" s="24"/>
      <c r="K9" s="24"/>
      <c r="L9" s="27"/>
      <c r="M9" s="30"/>
      <c r="N9" s="30"/>
      <c r="O9" s="30"/>
    </row>
    <row r="10" spans="1:15" ht="21.95" customHeight="1" x14ac:dyDescent="0.2">
      <c r="A10" s="39"/>
      <c r="B10" s="41"/>
      <c r="C10" s="25"/>
      <c r="D10" s="25"/>
      <c r="E10" s="25"/>
      <c r="F10" s="25"/>
      <c r="G10" s="25"/>
      <c r="H10" s="25"/>
      <c r="I10" s="25"/>
      <c r="J10" s="25"/>
      <c r="K10" s="25"/>
      <c r="L10" s="28"/>
      <c r="M10" s="31"/>
      <c r="N10" s="31"/>
      <c r="O10" s="31"/>
    </row>
    <row r="11" spans="1:15" ht="23.25" customHeight="1" x14ac:dyDescent="0.2">
      <c r="A11" s="14" t="s">
        <v>22</v>
      </c>
      <c r="B11" s="3">
        <f t="shared" ref="B11:O11" si="0">SUM(B12,B21,B35,B40,B44,B70,B71,B72)</f>
        <v>57892</v>
      </c>
      <c r="C11" s="3">
        <f t="shared" si="0"/>
        <v>609</v>
      </c>
      <c r="D11" s="3">
        <f t="shared" si="0"/>
        <v>1629</v>
      </c>
      <c r="E11" s="3">
        <f t="shared" si="0"/>
        <v>3659</v>
      </c>
      <c r="F11" s="3">
        <f t="shared" si="0"/>
        <v>5158</v>
      </c>
      <c r="G11" s="3">
        <f t="shared" si="0"/>
        <v>185</v>
      </c>
      <c r="H11" s="3">
        <f t="shared" si="0"/>
        <v>1372</v>
      </c>
      <c r="I11" s="3">
        <f t="shared" si="0"/>
        <v>907</v>
      </c>
      <c r="J11" s="3">
        <f t="shared" si="0"/>
        <v>33671</v>
      </c>
      <c r="K11" s="3">
        <f t="shared" si="0"/>
        <v>8675</v>
      </c>
      <c r="L11" s="3">
        <f t="shared" si="0"/>
        <v>1965</v>
      </c>
      <c r="M11" s="3">
        <f t="shared" si="0"/>
        <v>3</v>
      </c>
      <c r="N11" s="3">
        <f t="shared" si="0"/>
        <v>3</v>
      </c>
      <c r="O11" s="13">
        <f t="shared" si="0"/>
        <v>56</v>
      </c>
    </row>
    <row r="12" spans="1:15" ht="18.75" customHeight="1" x14ac:dyDescent="0.2">
      <c r="A12" s="1" t="s">
        <v>20</v>
      </c>
      <c r="B12" s="3">
        <f>SUM(B13,B19,B20)</f>
        <v>37234</v>
      </c>
      <c r="C12" s="3">
        <f t="shared" ref="C12:N12" si="1">SUM(C13,C19,C20)</f>
        <v>388</v>
      </c>
      <c r="D12" s="3">
        <f t="shared" si="1"/>
        <v>1082</v>
      </c>
      <c r="E12" s="3">
        <f t="shared" si="1"/>
        <v>1947</v>
      </c>
      <c r="F12" s="3">
        <f t="shared" si="1"/>
        <v>4005</v>
      </c>
      <c r="G12" s="3">
        <f t="shared" si="1"/>
        <v>119</v>
      </c>
      <c r="H12" s="3">
        <f t="shared" si="1"/>
        <v>964</v>
      </c>
      <c r="I12" s="3">
        <f t="shared" si="1"/>
        <v>664</v>
      </c>
      <c r="J12" s="3">
        <f t="shared" si="1"/>
        <v>21092</v>
      </c>
      <c r="K12" s="3">
        <f t="shared" si="1"/>
        <v>5608</v>
      </c>
      <c r="L12" s="3">
        <f t="shared" si="1"/>
        <v>1316</v>
      </c>
      <c r="M12" s="3">
        <f t="shared" si="1"/>
        <v>2</v>
      </c>
      <c r="N12" s="3">
        <f t="shared" si="1"/>
        <v>2</v>
      </c>
      <c r="O12" s="13">
        <f t="shared" ref="O12" si="2">SUM(O13,O19,O20)</f>
        <v>45</v>
      </c>
    </row>
    <row r="13" spans="1:15" ht="18.75" customHeight="1" x14ac:dyDescent="0.2">
      <c r="A13" s="1" t="s">
        <v>23</v>
      </c>
      <c r="B13" s="3">
        <f t="shared" ref="B13:N13" si="3">SUM(B14:B18)</f>
        <v>34858</v>
      </c>
      <c r="C13" s="3">
        <f t="shared" si="3"/>
        <v>340</v>
      </c>
      <c r="D13" s="3">
        <f t="shared" si="3"/>
        <v>1024</v>
      </c>
      <c r="E13" s="3">
        <f t="shared" si="3"/>
        <v>1877</v>
      </c>
      <c r="F13" s="3">
        <f t="shared" si="3"/>
        <v>3741</v>
      </c>
      <c r="G13" s="3">
        <f t="shared" si="3"/>
        <v>115</v>
      </c>
      <c r="H13" s="3">
        <f t="shared" si="3"/>
        <v>904</v>
      </c>
      <c r="I13" s="3">
        <f t="shared" si="3"/>
        <v>621</v>
      </c>
      <c r="J13" s="3">
        <f t="shared" si="3"/>
        <v>19588</v>
      </c>
      <c r="K13" s="3">
        <f t="shared" si="3"/>
        <v>5348</v>
      </c>
      <c r="L13" s="3">
        <f t="shared" si="3"/>
        <v>1251</v>
      </c>
      <c r="M13" s="3">
        <f t="shared" si="3"/>
        <v>2</v>
      </c>
      <c r="N13" s="3">
        <f t="shared" si="3"/>
        <v>2</v>
      </c>
      <c r="O13" s="13">
        <f t="shared" ref="O13" si="4">SUM(O14:O18)</f>
        <v>45</v>
      </c>
    </row>
    <row r="14" spans="1:15" ht="18.75" customHeight="1" x14ac:dyDescent="0.2">
      <c r="A14" s="1" t="s">
        <v>24</v>
      </c>
      <c r="B14" s="3">
        <f>SUM(C14:O14)</f>
        <v>10542</v>
      </c>
      <c r="C14" s="4">
        <v>78</v>
      </c>
      <c r="D14" s="5">
        <v>260</v>
      </c>
      <c r="E14" s="5">
        <v>551</v>
      </c>
      <c r="F14" s="5">
        <v>971</v>
      </c>
      <c r="G14" s="5">
        <v>22</v>
      </c>
      <c r="H14" s="5">
        <v>229</v>
      </c>
      <c r="I14" s="5">
        <v>173</v>
      </c>
      <c r="J14" s="5">
        <v>6460</v>
      </c>
      <c r="K14" s="5">
        <v>1445</v>
      </c>
      <c r="L14" s="5">
        <v>349</v>
      </c>
      <c r="M14" s="5" t="s">
        <v>40</v>
      </c>
      <c r="N14" s="5" t="s">
        <v>40</v>
      </c>
      <c r="O14" s="18">
        <v>4</v>
      </c>
    </row>
    <row r="15" spans="1:15" ht="18.75" customHeight="1" x14ac:dyDescent="0.2">
      <c r="A15" s="1" t="s">
        <v>25</v>
      </c>
      <c r="B15" s="3">
        <f t="shared" ref="B15:B20" si="5">SUM(C15:O15)</f>
        <v>18784</v>
      </c>
      <c r="C15" s="4">
        <v>128</v>
      </c>
      <c r="D15" s="5">
        <v>486</v>
      </c>
      <c r="E15" s="5">
        <v>1133</v>
      </c>
      <c r="F15" s="5">
        <v>1596</v>
      </c>
      <c r="G15" s="5">
        <v>34</v>
      </c>
      <c r="H15" s="5">
        <v>440</v>
      </c>
      <c r="I15" s="5">
        <v>270</v>
      </c>
      <c r="J15" s="5">
        <v>10942</v>
      </c>
      <c r="K15" s="5">
        <v>3210</v>
      </c>
      <c r="L15" s="5">
        <v>544</v>
      </c>
      <c r="M15" s="5" t="s">
        <v>40</v>
      </c>
      <c r="N15" s="5" t="s">
        <v>40</v>
      </c>
      <c r="O15" s="18">
        <v>1</v>
      </c>
    </row>
    <row r="16" spans="1:15" ht="18.75" customHeight="1" x14ac:dyDescent="0.2">
      <c r="A16" s="1" t="s">
        <v>26</v>
      </c>
      <c r="B16" s="3">
        <f>SUM(C16:O16)</f>
        <v>5451</v>
      </c>
      <c r="C16" s="4">
        <v>131</v>
      </c>
      <c r="D16" s="5">
        <v>274</v>
      </c>
      <c r="E16" s="5">
        <v>192</v>
      </c>
      <c r="F16" s="5">
        <v>1151</v>
      </c>
      <c r="G16" s="5">
        <v>59</v>
      </c>
      <c r="H16" s="5">
        <v>234</v>
      </c>
      <c r="I16" s="5">
        <v>175</v>
      </c>
      <c r="J16" s="5">
        <v>2159</v>
      </c>
      <c r="K16" s="5">
        <v>678</v>
      </c>
      <c r="L16" s="5">
        <v>354</v>
      </c>
      <c r="M16" s="5">
        <v>2</v>
      </c>
      <c r="N16" s="9">
        <v>2</v>
      </c>
      <c r="O16" s="18">
        <v>40</v>
      </c>
    </row>
    <row r="17" spans="1:15" ht="18.75" customHeight="1" x14ac:dyDescent="0.2">
      <c r="A17" s="1" t="s">
        <v>44</v>
      </c>
      <c r="B17" s="3">
        <f t="shared" si="5"/>
        <v>75</v>
      </c>
      <c r="C17" s="4">
        <v>2</v>
      </c>
      <c r="D17" s="5">
        <v>3</v>
      </c>
      <c r="E17" s="5" t="s">
        <v>40</v>
      </c>
      <c r="F17" s="5">
        <v>23</v>
      </c>
      <c r="G17" s="5" t="s">
        <v>40</v>
      </c>
      <c r="H17" s="5">
        <v>1</v>
      </c>
      <c r="I17" s="5">
        <v>3</v>
      </c>
      <c r="J17" s="5">
        <v>25</v>
      </c>
      <c r="K17" s="5">
        <v>14</v>
      </c>
      <c r="L17" s="5">
        <v>4</v>
      </c>
      <c r="M17" s="5" t="s">
        <v>40</v>
      </c>
      <c r="N17" s="5" t="s">
        <v>40</v>
      </c>
      <c r="O17" s="6" t="s">
        <v>40</v>
      </c>
    </row>
    <row r="18" spans="1:15" ht="18.75" customHeight="1" x14ac:dyDescent="0.2">
      <c r="A18" s="1" t="s">
        <v>27</v>
      </c>
      <c r="B18" s="3">
        <f t="shared" si="5"/>
        <v>6</v>
      </c>
      <c r="C18" s="5">
        <v>1</v>
      </c>
      <c r="D18" s="5">
        <v>1</v>
      </c>
      <c r="E18" s="5">
        <v>1</v>
      </c>
      <c r="F18" s="5" t="s">
        <v>40</v>
      </c>
      <c r="G18" s="5" t="s">
        <v>40</v>
      </c>
      <c r="H18" s="5" t="s">
        <v>40</v>
      </c>
      <c r="I18" s="5" t="s">
        <v>40</v>
      </c>
      <c r="J18" s="5">
        <v>2</v>
      </c>
      <c r="K18" s="9">
        <v>1</v>
      </c>
      <c r="L18" s="5" t="s">
        <v>40</v>
      </c>
      <c r="M18" s="5" t="s">
        <v>40</v>
      </c>
      <c r="N18" s="5" t="s">
        <v>40</v>
      </c>
      <c r="O18" s="6" t="s">
        <v>40</v>
      </c>
    </row>
    <row r="19" spans="1:15" ht="18.75" customHeight="1" x14ac:dyDescent="0.2">
      <c r="A19" s="1" t="s">
        <v>28</v>
      </c>
      <c r="B19" s="3">
        <f t="shared" si="5"/>
        <v>254</v>
      </c>
      <c r="C19" s="5">
        <v>28</v>
      </c>
      <c r="D19" s="5">
        <v>22</v>
      </c>
      <c r="E19" s="5">
        <v>7</v>
      </c>
      <c r="F19" s="5">
        <v>63</v>
      </c>
      <c r="G19" s="5" t="s">
        <v>40</v>
      </c>
      <c r="H19" s="5">
        <v>22</v>
      </c>
      <c r="I19" s="5">
        <v>11</v>
      </c>
      <c r="J19" s="5">
        <v>53</v>
      </c>
      <c r="K19" s="9">
        <v>22</v>
      </c>
      <c r="L19" s="5">
        <v>26</v>
      </c>
      <c r="M19" s="5" t="s">
        <v>40</v>
      </c>
      <c r="N19" s="5" t="s">
        <v>40</v>
      </c>
      <c r="O19" s="6" t="s">
        <v>40</v>
      </c>
    </row>
    <row r="20" spans="1:15" ht="18.75" customHeight="1" x14ac:dyDescent="0.2">
      <c r="A20" s="7" t="s">
        <v>29</v>
      </c>
      <c r="B20" s="3">
        <f t="shared" si="5"/>
        <v>2122</v>
      </c>
      <c r="C20" s="9">
        <v>20</v>
      </c>
      <c r="D20" s="9">
        <v>36</v>
      </c>
      <c r="E20" s="9">
        <v>63</v>
      </c>
      <c r="F20" s="9">
        <v>201</v>
      </c>
      <c r="G20" s="9">
        <v>4</v>
      </c>
      <c r="H20" s="9">
        <v>38</v>
      </c>
      <c r="I20" s="9">
        <v>32</v>
      </c>
      <c r="J20" s="4">
        <v>1451</v>
      </c>
      <c r="K20" s="9">
        <v>238</v>
      </c>
      <c r="L20" s="9">
        <v>39</v>
      </c>
      <c r="M20" s="5" t="s">
        <v>40</v>
      </c>
      <c r="N20" s="5" t="s">
        <v>40</v>
      </c>
      <c r="O20" s="6" t="s">
        <v>40</v>
      </c>
    </row>
    <row r="21" spans="1:15" ht="18.75" customHeight="1" x14ac:dyDescent="0.2">
      <c r="A21" s="1" t="s">
        <v>18</v>
      </c>
      <c r="B21" s="3">
        <f t="shared" ref="B21:L21" si="6">SUM(B22,B29,B34)</f>
        <v>9130</v>
      </c>
      <c r="C21" s="3">
        <f t="shared" si="6"/>
        <v>120</v>
      </c>
      <c r="D21" s="3">
        <f t="shared" si="6"/>
        <v>436</v>
      </c>
      <c r="E21" s="3">
        <f t="shared" si="6"/>
        <v>826</v>
      </c>
      <c r="F21" s="3">
        <f t="shared" si="6"/>
        <v>530</v>
      </c>
      <c r="G21" s="3">
        <f t="shared" si="6"/>
        <v>28</v>
      </c>
      <c r="H21" s="3">
        <f t="shared" si="6"/>
        <v>246</v>
      </c>
      <c r="I21" s="3">
        <f t="shared" si="6"/>
        <v>156</v>
      </c>
      <c r="J21" s="3">
        <f t="shared" si="6"/>
        <v>4654</v>
      </c>
      <c r="K21" s="3">
        <f t="shared" si="6"/>
        <v>1717</v>
      </c>
      <c r="L21" s="3">
        <f t="shared" si="6"/>
        <v>408</v>
      </c>
      <c r="M21" s="3" t="s">
        <v>40</v>
      </c>
      <c r="N21" s="3" t="s">
        <v>40</v>
      </c>
      <c r="O21" s="13">
        <f t="shared" ref="O21" si="7">SUM(O22,O29,O34)</f>
        <v>9</v>
      </c>
    </row>
    <row r="22" spans="1:15" ht="18.75" customHeight="1" x14ac:dyDescent="0.2">
      <c r="A22" s="1" t="s">
        <v>23</v>
      </c>
      <c r="B22" s="3">
        <f t="shared" ref="B22:L22" si="8">SUM(B23:B28)</f>
        <v>3818</v>
      </c>
      <c r="C22" s="3">
        <f t="shared" si="8"/>
        <v>30</v>
      </c>
      <c r="D22" s="3">
        <f t="shared" si="8"/>
        <v>256</v>
      </c>
      <c r="E22" s="3">
        <f t="shared" si="8"/>
        <v>383</v>
      </c>
      <c r="F22" s="3">
        <f t="shared" si="8"/>
        <v>120</v>
      </c>
      <c r="G22" s="3">
        <f t="shared" si="8"/>
        <v>11</v>
      </c>
      <c r="H22" s="3">
        <f t="shared" si="8"/>
        <v>126</v>
      </c>
      <c r="I22" s="3">
        <f t="shared" si="8"/>
        <v>70</v>
      </c>
      <c r="J22" s="3">
        <f t="shared" si="8"/>
        <v>1661</v>
      </c>
      <c r="K22" s="3">
        <f t="shared" si="8"/>
        <v>942</v>
      </c>
      <c r="L22" s="3">
        <f t="shared" si="8"/>
        <v>215</v>
      </c>
      <c r="M22" s="3" t="s">
        <v>40</v>
      </c>
      <c r="N22" s="3" t="s">
        <v>40</v>
      </c>
      <c r="O22" s="13">
        <f t="shared" ref="O22" si="9">SUM(O23:O28)</f>
        <v>4</v>
      </c>
    </row>
    <row r="23" spans="1:15" ht="18.75" customHeight="1" x14ac:dyDescent="0.2">
      <c r="A23" s="1" t="s">
        <v>24</v>
      </c>
      <c r="B23" s="3">
        <f>SUM(C23:O23)</f>
        <v>237</v>
      </c>
      <c r="C23" s="5" t="s">
        <v>40</v>
      </c>
      <c r="D23" s="5">
        <v>12</v>
      </c>
      <c r="E23" s="5">
        <v>32</v>
      </c>
      <c r="F23" s="5" t="s">
        <v>40</v>
      </c>
      <c r="G23" s="5" t="s">
        <v>40</v>
      </c>
      <c r="H23" s="5">
        <v>13</v>
      </c>
      <c r="I23" s="5">
        <v>4</v>
      </c>
      <c r="J23" s="5">
        <v>61</v>
      </c>
      <c r="K23" s="5">
        <v>87</v>
      </c>
      <c r="L23" s="5">
        <v>28</v>
      </c>
      <c r="M23" s="5" t="s">
        <v>40</v>
      </c>
      <c r="N23" s="5" t="s">
        <v>40</v>
      </c>
      <c r="O23" s="6" t="s">
        <v>40</v>
      </c>
    </row>
    <row r="24" spans="1:15" ht="18.75" customHeight="1" x14ac:dyDescent="0.2">
      <c r="A24" s="1" t="s">
        <v>25</v>
      </c>
      <c r="B24" s="3">
        <f t="shared" ref="B24:B28" si="10">SUM(C24:O24)</f>
        <v>392</v>
      </c>
      <c r="C24" s="5" t="s">
        <v>40</v>
      </c>
      <c r="D24" s="5">
        <v>27</v>
      </c>
      <c r="E24" s="5">
        <v>68</v>
      </c>
      <c r="F24" s="5">
        <v>1</v>
      </c>
      <c r="G24" s="5" t="s">
        <v>40</v>
      </c>
      <c r="H24" s="5">
        <v>39</v>
      </c>
      <c r="I24" s="5">
        <v>4</v>
      </c>
      <c r="J24" s="5">
        <v>94</v>
      </c>
      <c r="K24" s="5">
        <v>130</v>
      </c>
      <c r="L24" s="5">
        <v>29</v>
      </c>
      <c r="M24" s="5" t="s">
        <v>40</v>
      </c>
      <c r="N24" s="5" t="s">
        <v>40</v>
      </c>
      <c r="O24" s="6" t="s">
        <v>40</v>
      </c>
    </row>
    <row r="25" spans="1:15" ht="18.75" customHeight="1" x14ac:dyDescent="0.2">
      <c r="A25" s="1" t="s">
        <v>26</v>
      </c>
      <c r="B25" s="3">
        <f t="shared" si="10"/>
        <v>824</v>
      </c>
      <c r="C25" s="5">
        <v>2</v>
      </c>
      <c r="D25" s="5">
        <v>63</v>
      </c>
      <c r="E25" s="5">
        <v>79</v>
      </c>
      <c r="F25" s="5">
        <v>14</v>
      </c>
      <c r="G25" s="5">
        <v>2</v>
      </c>
      <c r="H25" s="5">
        <v>60</v>
      </c>
      <c r="I25" s="5">
        <v>41</v>
      </c>
      <c r="J25" s="5">
        <v>282</v>
      </c>
      <c r="K25" s="5">
        <v>184</v>
      </c>
      <c r="L25" s="5">
        <v>97</v>
      </c>
      <c r="M25" s="5" t="s">
        <v>40</v>
      </c>
      <c r="N25" s="5" t="s">
        <v>40</v>
      </c>
      <c r="O25" s="6" t="s">
        <v>40</v>
      </c>
    </row>
    <row r="26" spans="1:15" ht="18.75" customHeight="1" x14ac:dyDescent="0.2">
      <c r="A26" s="1" t="s">
        <v>44</v>
      </c>
      <c r="B26" s="3">
        <f t="shared" si="10"/>
        <v>9</v>
      </c>
      <c r="C26" s="5" t="s">
        <v>40</v>
      </c>
      <c r="D26" s="5" t="s">
        <v>40</v>
      </c>
      <c r="E26" s="5" t="s">
        <v>40</v>
      </c>
      <c r="F26" s="5" t="s">
        <v>40</v>
      </c>
      <c r="G26" s="5" t="s">
        <v>40</v>
      </c>
      <c r="H26" s="5" t="s">
        <v>40</v>
      </c>
      <c r="I26" s="5" t="s">
        <v>40</v>
      </c>
      <c r="J26" s="5">
        <v>1</v>
      </c>
      <c r="K26" s="5">
        <v>3</v>
      </c>
      <c r="L26" s="5">
        <v>5</v>
      </c>
      <c r="M26" s="5" t="s">
        <v>40</v>
      </c>
      <c r="N26" s="5" t="s">
        <v>40</v>
      </c>
      <c r="O26" s="6" t="s">
        <v>40</v>
      </c>
    </row>
    <row r="27" spans="1:15" ht="18.75" customHeight="1" x14ac:dyDescent="0.2">
      <c r="A27" s="1" t="s">
        <v>27</v>
      </c>
      <c r="B27" s="3">
        <f t="shared" si="10"/>
        <v>1181</v>
      </c>
      <c r="C27" s="5">
        <v>25</v>
      </c>
      <c r="D27" s="5">
        <v>149</v>
      </c>
      <c r="E27" s="4">
        <v>53</v>
      </c>
      <c r="F27" s="5">
        <v>101</v>
      </c>
      <c r="G27" s="5">
        <v>5</v>
      </c>
      <c r="H27" s="5">
        <v>13</v>
      </c>
      <c r="I27" s="5">
        <v>14</v>
      </c>
      <c r="J27" s="4">
        <v>626</v>
      </c>
      <c r="K27" s="4">
        <v>183</v>
      </c>
      <c r="L27" s="4">
        <v>10</v>
      </c>
      <c r="M27" s="5" t="s">
        <v>40</v>
      </c>
      <c r="N27" s="5" t="s">
        <v>40</v>
      </c>
      <c r="O27" s="18">
        <v>2</v>
      </c>
    </row>
    <row r="28" spans="1:15" ht="18.75" customHeight="1" x14ac:dyDescent="0.2">
      <c r="A28" s="1" t="s">
        <v>30</v>
      </c>
      <c r="B28" s="3">
        <f t="shared" si="10"/>
        <v>1175</v>
      </c>
      <c r="C28" s="8">
        <v>3</v>
      </c>
      <c r="D28" s="8">
        <v>5</v>
      </c>
      <c r="E28" s="8">
        <v>151</v>
      </c>
      <c r="F28" s="8">
        <v>4</v>
      </c>
      <c r="G28" s="8">
        <v>4</v>
      </c>
      <c r="H28" s="5">
        <v>1</v>
      </c>
      <c r="I28" s="8">
        <v>7</v>
      </c>
      <c r="J28" s="4">
        <v>597</v>
      </c>
      <c r="K28" s="8">
        <v>355</v>
      </c>
      <c r="L28" s="8">
        <v>46</v>
      </c>
      <c r="M28" s="5" t="s">
        <v>40</v>
      </c>
      <c r="N28" s="5" t="s">
        <v>40</v>
      </c>
      <c r="O28" s="18">
        <v>2</v>
      </c>
    </row>
    <row r="29" spans="1:15" ht="18.75" customHeight="1" x14ac:dyDescent="0.2">
      <c r="A29" s="1" t="s">
        <v>31</v>
      </c>
      <c r="B29" s="3">
        <f>SUM(B30:B33)</f>
        <v>5311</v>
      </c>
      <c r="C29" s="3">
        <f>SUM(C30:C33)</f>
        <v>90</v>
      </c>
      <c r="D29" s="3">
        <f t="shared" ref="D29:O29" si="11">SUM(D30:D33)</f>
        <v>180</v>
      </c>
      <c r="E29" s="3">
        <f t="shared" si="11"/>
        <v>442</v>
      </c>
      <c r="F29" s="3">
        <f t="shared" si="11"/>
        <v>410</v>
      </c>
      <c r="G29" s="3">
        <f t="shared" si="11"/>
        <v>17</v>
      </c>
      <c r="H29" s="3">
        <f t="shared" si="11"/>
        <v>120</v>
      </c>
      <c r="I29" s="3">
        <f t="shared" si="11"/>
        <v>86</v>
      </c>
      <c r="J29" s="3">
        <f t="shared" si="11"/>
        <v>2993</v>
      </c>
      <c r="K29" s="3">
        <f t="shared" si="11"/>
        <v>775</v>
      </c>
      <c r="L29" s="3">
        <f t="shared" si="11"/>
        <v>193</v>
      </c>
      <c r="M29" s="3" t="s">
        <v>40</v>
      </c>
      <c r="N29" s="3" t="s">
        <v>40</v>
      </c>
      <c r="O29" s="13">
        <f t="shared" si="11"/>
        <v>5</v>
      </c>
    </row>
    <row r="30" spans="1:15" ht="18.75" customHeight="1" x14ac:dyDescent="0.2">
      <c r="A30" s="1" t="s">
        <v>32</v>
      </c>
      <c r="B30" s="3">
        <f>SUM(C30:O30)</f>
        <v>1219</v>
      </c>
      <c r="C30" s="5">
        <v>5</v>
      </c>
      <c r="D30" s="5" t="s">
        <v>40</v>
      </c>
      <c r="E30" s="5">
        <v>64</v>
      </c>
      <c r="F30" s="5">
        <v>86</v>
      </c>
      <c r="G30" s="5">
        <v>1</v>
      </c>
      <c r="H30" s="5">
        <v>33</v>
      </c>
      <c r="I30" s="5">
        <v>10</v>
      </c>
      <c r="J30" s="5">
        <v>843</v>
      </c>
      <c r="K30" s="5">
        <v>155</v>
      </c>
      <c r="L30" s="5">
        <v>22</v>
      </c>
      <c r="M30" s="5" t="s">
        <v>40</v>
      </c>
      <c r="N30" s="5" t="s">
        <v>40</v>
      </c>
      <c r="O30" s="6" t="s">
        <v>40</v>
      </c>
    </row>
    <row r="31" spans="1:15" ht="18.75" customHeight="1" x14ac:dyDescent="0.2">
      <c r="A31" s="1" t="s">
        <v>33</v>
      </c>
      <c r="B31" s="3">
        <f t="shared" ref="B31:B34" si="12">SUM(C31:O31)</f>
        <v>2888</v>
      </c>
      <c r="C31" s="5">
        <v>48</v>
      </c>
      <c r="D31" s="5">
        <v>117</v>
      </c>
      <c r="E31" s="5">
        <v>203</v>
      </c>
      <c r="F31" s="5">
        <v>238</v>
      </c>
      <c r="G31" s="5">
        <v>13</v>
      </c>
      <c r="H31" s="5">
        <v>62</v>
      </c>
      <c r="I31" s="5">
        <v>61</v>
      </c>
      <c r="J31" s="5">
        <v>1591</v>
      </c>
      <c r="K31" s="5">
        <v>430</v>
      </c>
      <c r="L31" s="5">
        <v>120</v>
      </c>
      <c r="M31" s="5" t="s">
        <v>40</v>
      </c>
      <c r="N31" s="5" t="s">
        <v>40</v>
      </c>
      <c r="O31" s="18">
        <v>5</v>
      </c>
    </row>
    <row r="32" spans="1:15" ht="18.75" customHeight="1" x14ac:dyDescent="0.2">
      <c r="A32" s="1" t="s">
        <v>34</v>
      </c>
      <c r="B32" s="3">
        <f t="shared" si="12"/>
        <v>1172</v>
      </c>
      <c r="C32" s="5">
        <v>37</v>
      </c>
      <c r="D32" s="5">
        <v>63</v>
      </c>
      <c r="E32" s="5">
        <v>175</v>
      </c>
      <c r="F32" s="5">
        <v>83</v>
      </c>
      <c r="G32" s="5">
        <v>3</v>
      </c>
      <c r="H32" s="5">
        <v>25</v>
      </c>
      <c r="I32" s="5">
        <v>14</v>
      </c>
      <c r="J32" s="5">
        <v>535</v>
      </c>
      <c r="K32" s="5">
        <v>187</v>
      </c>
      <c r="L32" s="5">
        <v>50</v>
      </c>
      <c r="M32" s="5" t="s">
        <v>40</v>
      </c>
      <c r="N32" s="5" t="s">
        <v>40</v>
      </c>
      <c r="O32" s="6" t="s">
        <v>40</v>
      </c>
    </row>
    <row r="33" spans="1:15" ht="18.75" customHeight="1" x14ac:dyDescent="0.2">
      <c r="A33" s="1" t="s">
        <v>35</v>
      </c>
      <c r="B33" s="3">
        <f t="shared" si="12"/>
        <v>32</v>
      </c>
      <c r="C33" s="5" t="s">
        <v>40</v>
      </c>
      <c r="D33" s="5" t="s">
        <v>40</v>
      </c>
      <c r="E33" s="5" t="s">
        <v>40</v>
      </c>
      <c r="F33" s="5">
        <v>3</v>
      </c>
      <c r="G33" s="5" t="s">
        <v>40</v>
      </c>
      <c r="H33" s="5" t="s">
        <v>40</v>
      </c>
      <c r="I33" s="5">
        <v>1</v>
      </c>
      <c r="J33" s="5">
        <v>24</v>
      </c>
      <c r="K33" s="5">
        <v>3</v>
      </c>
      <c r="L33" s="5">
        <v>1</v>
      </c>
      <c r="M33" s="5" t="s">
        <v>40</v>
      </c>
      <c r="N33" s="5" t="s">
        <v>40</v>
      </c>
      <c r="O33" s="6" t="s">
        <v>40</v>
      </c>
    </row>
    <row r="34" spans="1:15" ht="18.75" customHeight="1" x14ac:dyDescent="0.2">
      <c r="A34" s="7" t="s">
        <v>36</v>
      </c>
      <c r="B34" s="3">
        <f t="shared" si="12"/>
        <v>1</v>
      </c>
      <c r="C34" s="5" t="s">
        <v>40</v>
      </c>
      <c r="D34" s="5" t="s">
        <v>40</v>
      </c>
      <c r="E34" s="5">
        <v>1</v>
      </c>
      <c r="F34" s="5" t="s">
        <v>40</v>
      </c>
      <c r="G34" s="5" t="s">
        <v>40</v>
      </c>
      <c r="H34" s="5" t="s">
        <v>40</v>
      </c>
      <c r="I34" s="5" t="s">
        <v>40</v>
      </c>
      <c r="J34" s="5" t="s">
        <v>40</v>
      </c>
      <c r="K34" s="5" t="s">
        <v>40</v>
      </c>
      <c r="L34" s="5" t="s">
        <v>40</v>
      </c>
      <c r="M34" s="5" t="s">
        <v>40</v>
      </c>
      <c r="N34" s="5" t="s">
        <v>40</v>
      </c>
      <c r="O34" s="6" t="s">
        <v>40</v>
      </c>
    </row>
    <row r="35" spans="1:15" ht="18.75" customHeight="1" x14ac:dyDescent="0.2">
      <c r="A35" s="1" t="s">
        <v>21</v>
      </c>
      <c r="B35" s="3">
        <f t="shared" ref="B35:L35" si="13">SUM(B36:B39)</f>
        <v>8248</v>
      </c>
      <c r="C35" s="3">
        <f t="shared" si="13"/>
        <v>56</v>
      </c>
      <c r="D35" s="3">
        <f t="shared" si="13"/>
        <v>64</v>
      </c>
      <c r="E35" s="3">
        <f t="shared" si="13"/>
        <v>763</v>
      </c>
      <c r="F35" s="3">
        <f t="shared" si="13"/>
        <v>439</v>
      </c>
      <c r="G35" s="3">
        <f t="shared" si="13"/>
        <v>13</v>
      </c>
      <c r="H35" s="3">
        <f t="shared" si="13"/>
        <v>90</v>
      </c>
      <c r="I35" s="3">
        <f t="shared" si="13"/>
        <v>41</v>
      </c>
      <c r="J35" s="3">
        <f t="shared" si="13"/>
        <v>5520</v>
      </c>
      <c r="K35" s="3">
        <f t="shared" si="13"/>
        <v>1132</v>
      </c>
      <c r="L35" s="3">
        <f t="shared" si="13"/>
        <v>129</v>
      </c>
      <c r="M35" s="3" t="s">
        <v>40</v>
      </c>
      <c r="N35" s="3" t="s">
        <v>40</v>
      </c>
      <c r="O35" s="13">
        <f>SUM(O36:O39)</f>
        <v>1</v>
      </c>
    </row>
    <row r="36" spans="1:15" ht="18.75" customHeight="1" x14ac:dyDescent="0.2">
      <c r="A36" s="1" t="s">
        <v>24</v>
      </c>
      <c r="B36" s="3">
        <f>SUM(C36:O36)</f>
        <v>151</v>
      </c>
      <c r="C36" s="5" t="s">
        <v>40</v>
      </c>
      <c r="D36" s="5" t="s">
        <v>40</v>
      </c>
      <c r="E36" s="5">
        <v>9</v>
      </c>
      <c r="F36" s="5">
        <v>6</v>
      </c>
      <c r="G36" s="5" t="s">
        <v>40</v>
      </c>
      <c r="H36" s="5">
        <v>2</v>
      </c>
      <c r="I36" s="5" t="s">
        <v>40</v>
      </c>
      <c r="J36" s="5">
        <v>115</v>
      </c>
      <c r="K36" s="9">
        <v>19</v>
      </c>
      <c r="L36" s="5" t="s">
        <v>40</v>
      </c>
      <c r="M36" s="5" t="s">
        <v>40</v>
      </c>
      <c r="N36" s="5" t="s">
        <v>40</v>
      </c>
      <c r="O36" s="6" t="s">
        <v>40</v>
      </c>
    </row>
    <row r="37" spans="1:15" ht="18.75" customHeight="1" x14ac:dyDescent="0.2">
      <c r="A37" s="1" t="s">
        <v>25</v>
      </c>
      <c r="B37" s="3">
        <f t="shared" ref="B37:B39" si="14">SUM(C37:O37)</f>
        <v>7877</v>
      </c>
      <c r="C37" s="4">
        <v>38</v>
      </c>
      <c r="D37" s="5">
        <v>54</v>
      </c>
      <c r="E37" s="5">
        <v>728</v>
      </c>
      <c r="F37" s="5">
        <v>394</v>
      </c>
      <c r="G37" s="5">
        <v>11</v>
      </c>
      <c r="H37" s="5">
        <v>81</v>
      </c>
      <c r="I37" s="5">
        <v>36</v>
      </c>
      <c r="J37" s="5">
        <v>5327</v>
      </c>
      <c r="K37" s="5">
        <v>1087</v>
      </c>
      <c r="L37" s="5">
        <v>121</v>
      </c>
      <c r="M37" s="5" t="s">
        <v>40</v>
      </c>
      <c r="N37" s="5" t="s">
        <v>40</v>
      </c>
      <c r="O37" s="6" t="s">
        <v>40</v>
      </c>
    </row>
    <row r="38" spans="1:15" ht="18.75" customHeight="1" x14ac:dyDescent="0.2">
      <c r="A38" s="1" t="s">
        <v>26</v>
      </c>
      <c r="B38" s="3">
        <f t="shared" si="14"/>
        <v>203</v>
      </c>
      <c r="C38" s="8">
        <v>18</v>
      </c>
      <c r="D38" s="8">
        <v>10</v>
      </c>
      <c r="E38" s="8">
        <v>22</v>
      </c>
      <c r="F38" s="8">
        <v>39</v>
      </c>
      <c r="G38" s="8">
        <v>2</v>
      </c>
      <c r="H38" s="8">
        <v>7</v>
      </c>
      <c r="I38" s="8">
        <v>5</v>
      </c>
      <c r="J38" s="8">
        <v>65</v>
      </c>
      <c r="K38" s="8">
        <v>26</v>
      </c>
      <c r="L38" s="8">
        <v>8</v>
      </c>
      <c r="M38" s="5" t="s">
        <v>40</v>
      </c>
      <c r="N38" s="5" t="s">
        <v>40</v>
      </c>
      <c r="O38" s="18">
        <v>1</v>
      </c>
    </row>
    <row r="39" spans="1:15" ht="18.75" customHeight="1" x14ac:dyDescent="0.2">
      <c r="A39" s="1" t="s">
        <v>27</v>
      </c>
      <c r="B39" s="3">
        <f t="shared" si="14"/>
        <v>17</v>
      </c>
      <c r="C39" s="5" t="s">
        <v>40</v>
      </c>
      <c r="D39" s="5" t="s">
        <v>40</v>
      </c>
      <c r="E39" s="9">
        <v>4</v>
      </c>
      <c r="F39" s="5" t="s">
        <v>40</v>
      </c>
      <c r="G39" s="5" t="s">
        <v>40</v>
      </c>
      <c r="H39" s="5" t="s">
        <v>40</v>
      </c>
      <c r="I39" s="5" t="s">
        <v>40</v>
      </c>
      <c r="J39" s="5">
        <v>13</v>
      </c>
      <c r="K39" s="5" t="s">
        <v>40</v>
      </c>
      <c r="L39" s="5" t="s">
        <v>40</v>
      </c>
      <c r="M39" s="5" t="s">
        <v>40</v>
      </c>
      <c r="N39" s="5" t="s">
        <v>40</v>
      </c>
      <c r="O39" s="6" t="s">
        <v>40</v>
      </c>
    </row>
    <row r="40" spans="1:15" ht="18.75" customHeight="1" x14ac:dyDescent="0.2">
      <c r="A40" s="1" t="s">
        <v>17</v>
      </c>
      <c r="B40" s="3">
        <f>SUM(B41:B42)</f>
        <v>71</v>
      </c>
      <c r="C40" s="3" t="s">
        <v>40</v>
      </c>
      <c r="D40" s="3" t="s">
        <v>40</v>
      </c>
      <c r="E40" s="3">
        <f>SUM(E41:E42)</f>
        <v>7</v>
      </c>
      <c r="F40" s="3">
        <f>SUM(F41:F42)</f>
        <v>2</v>
      </c>
      <c r="G40" s="3" t="s">
        <v>40</v>
      </c>
      <c r="H40" s="3" t="s">
        <v>40</v>
      </c>
      <c r="I40" s="3" t="s">
        <v>40</v>
      </c>
      <c r="J40" s="3">
        <f t="shared" ref="J40:K40" si="15">SUM(J41:J42)</f>
        <v>51</v>
      </c>
      <c r="K40" s="3">
        <f t="shared" si="15"/>
        <v>11</v>
      </c>
      <c r="L40" s="3" t="s">
        <v>40</v>
      </c>
      <c r="M40" s="3" t="s">
        <v>40</v>
      </c>
      <c r="N40" s="3" t="s">
        <v>40</v>
      </c>
      <c r="O40" s="13" t="s">
        <v>40</v>
      </c>
    </row>
    <row r="41" spans="1:15" ht="18.75" customHeight="1" x14ac:dyDescent="0.2">
      <c r="A41" s="1" t="s">
        <v>27</v>
      </c>
      <c r="B41" s="3">
        <f>SUM(C41:L41)</f>
        <v>60</v>
      </c>
      <c r="C41" s="5" t="s">
        <v>40</v>
      </c>
      <c r="D41" s="5" t="s">
        <v>40</v>
      </c>
      <c r="E41" s="5">
        <v>6</v>
      </c>
      <c r="F41" s="5">
        <v>2</v>
      </c>
      <c r="G41" s="5" t="s">
        <v>40</v>
      </c>
      <c r="H41" s="5" t="s">
        <v>40</v>
      </c>
      <c r="I41" s="5" t="s">
        <v>40</v>
      </c>
      <c r="J41" s="4">
        <v>49</v>
      </c>
      <c r="K41" s="5">
        <v>3</v>
      </c>
      <c r="L41" s="5" t="s">
        <v>40</v>
      </c>
      <c r="M41" s="5" t="s">
        <v>40</v>
      </c>
      <c r="N41" s="5" t="s">
        <v>40</v>
      </c>
      <c r="O41" s="6" t="s">
        <v>40</v>
      </c>
    </row>
    <row r="42" spans="1:15" ht="18.75" customHeight="1" x14ac:dyDescent="0.2">
      <c r="A42" s="1" t="s">
        <v>30</v>
      </c>
      <c r="B42" s="3">
        <f>SUM(C42:L42)</f>
        <v>11</v>
      </c>
      <c r="C42" s="5" t="s">
        <v>40</v>
      </c>
      <c r="D42" s="5" t="s">
        <v>40</v>
      </c>
      <c r="E42" s="5">
        <v>1</v>
      </c>
      <c r="F42" s="5" t="s">
        <v>40</v>
      </c>
      <c r="G42" s="5" t="s">
        <v>40</v>
      </c>
      <c r="H42" s="5" t="s">
        <v>40</v>
      </c>
      <c r="I42" s="5" t="s">
        <v>40</v>
      </c>
      <c r="J42" s="4">
        <v>2</v>
      </c>
      <c r="K42" s="5">
        <v>8</v>
      </c>
      <c r="L42" s="5" t="s">
        <v>40</v>
      </c>
      <c r="M42" s="5" t="s">
        <v>40</v>
      </c>
      <c r="N42" s="5" t="s">
        <v>40</v>
      </c>
      <c r="O42" s="6" t="s">
        <v>40</v>
      </c>
    </row>
    <row r="43" spans="1:15" ht="18.75" customHeight="1" x14ac:dyDescent="0.2">
      <c r="A43" s="1" t="s">
        <v>16</v>
      </c>
      <c r="B43" s="3" t="s">
        <v>14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7"/>
      <c r="O43" s="18"/>
    </row>
    <row r="44" spans="1:15" ht="18.75" customHeight="1" x14ac:dyDescent="0.2">
      <c r="A44" s="1" t="s">
        <v>37</v>
      </c>
      <c r="B44" s="3">
        <f t="shared" ref="B44:O44" si="16">SUM(B45,B62,B67,B68,B69)</f>
        <v>3160</v>
      </c>
      <c r="C44" s="3">
        <f t="shared" si="16"/>
        <v>43</v>
      </c>
      <c r="D44" s="3">
        <f t="shared" si="16"/>
        <v>46</v>
      </c>
      <c r="E44" s="3">
        <f t="shared" si="16"/>
        <v>114</v>
      </c>
      <c r="F44" s="3">
        <f t="shared" si="16"/>
        <v>177</v>
      </c>
      <c r="G44" s="3">
        <f t="shared" si="16"/>
        <v>25</v>
      </c>
      <c r="H44" s="3">
        <f t="shared" si="16"/>
        <v>70</v>
      </c>
      <c r="I44" s="3">
        <f t="shared" si="16"/>
        <v>44</v>
      </c>
      <c r="J44" s="3">
        <f t="shared" si="16"/>
        <v>2328</v>
      </c>
      <c r="K44" s="3">
        <f t="shared" si="16"/>
        <v>202</v>
      </c>
      <c r="L44" s="3">
        <f t="shared" si="16"/>
        <v>108</v>
      </c>
      <c r="M44" s="3">
        <f t="shared" si="16"/>
        <v>1</v>
      </c>
      <c r="N44" s="3">
        <f t="shared" si="16"/>
        <v>1</v>
      </c>
      <c r="O44" s="13">
        <f t="shared" si="16"/>
        <v>1</v>
      </c>
    </row>
    <row r="45" spans="1:15" ht="18.75" customHeight="1" x14ac:dyDescent="0.2">
      <c r="A45" s="1" t="s">
        <v>23</v>
      </c>
      <c r="B45" s="3">
        <f t="shared" ref="B45:L45" si="17">SUM(B46:B51)</f>
        <v>2840</v>
      </c>
      <c r="C45" s="3">
        <f t="shared" si="17"/>
        <v>38</v>
      </c>
      <c r="D45" s="3">
        <f t="shared" si="17"/>
        <v>45</v>
      </c>
      <c r="E45" s="3">
        <f t="shared" si="17"/>
        <v>97</v>
      </c>
      <c r="F45" s="3">
        <f>SUM(F46:F51)</f>
        <v>144</v>
      </c>
      <c r="G45" s="3">
        <f t="shared" si="17"/>
        <v>23</v>
      </c>
      <c r="H45" s="3">
        <f t="shared" si="17"/>
        <v>60</v>
      </c>
      <c r="I45" s="3">
        <f t="shared" si="17"/>
        <v>39</v>
      </c>
      <c r="J45" s="3">
        <f t="shared" si="17"/>
        <v>2113</v>
      </c>
      <c r="K45" s="3">
        <f t="shared" si="17"/>
        <v>178</v>
      </c>
      <c r="L45" s="3">
        <f t="shared" si="17"/>
        <v>100</v>
      </c>
      <c r="M45" s="3">
        <f t="shared" ref="M45" si="18">SUM(M46:M51)</f>
        <v>1</v>
      </c>
      <c r="N45" s="3">
        <f>SUM(N46:N51)</f>
        <v>1</v>
      </c>
      <c r="O45" s="13">
        <f>SUM(O46:O51)</f>
        <v>1</v>
      </c>
    </row>
    <row r="46" spans="1:15" ht="18.75" customHeight="1" x14ac:dyDescent="0.2">
      <c r="A46" s="1" t="s">
        <v>24</v>
      </c>
      <c r="B46" s="3">
        <f>SUM(C46:O46)</f>
        <v>217</v>
      </c>
      <c r="C46" s="5">
        <v>2</v>
      </c>
      <c r="D46" s="5">
        <v>5</v>
      </c>
      <c r="E46" s="5">
        <v>7</v>
      </c>
      <c r="F46" s="5">
        <v>9</v>
      </c>
      <c r="G46" s="5">
        <v>2</v>
      </c>
      <c r="H46" s="5">
        <v>2</v>
      </c>
      <c r="I46" s="5">
        <v>4</v>
      </c>
      <c r="J46" s="5">
        <v>160</v>
      </c>
      <c r="K46" s="5">
        <v>20</v>
      </c>
      <c r="L46" s="5">
        <v>5</v>
      </c>
      <c r="M46" s="5" t="s">
        <v>40</v>
      </c>
      <c r="N46" s="5">
        <v>1</v>
      </c>
      <c r="O46" s="6" t="s">
        <v>40</v>
      </c>
    </row>
    <row r="47" spans="1:15" ht="18.75" customHeight="1" x14ac:dyDescent="0.2">
      <c r="A47" s="1" t="s">
        <v>25</v>
      </c>
      <c r="B47" s="3">
        <f t="shared" ref="B47:B72" si="19">SUM(C47:O47)</f>
        <v>204</v>
      </c>
      <c r="C47" s="5" t="s">
        <v>40</v>
      </c>
      <c r="D47" s="5">
        <v>8</v>
      </c>
      <c r="E47" s="5">
        <v>10</v>
      </c>
      <c r="F47" s="5">
        <v>2</v>
      </c>
      <c r="G47" s="5" t="s">
        <v>40</v>
      </c>
      <c r="H47" s="5">
        <v>5</v>
      </c>
      <c r="I47" s="5">
        <v>1</v>
      </c>
      <c r="J47" s="5">
        <v>147</v>
      </c>
      <c r="K47" s="5">
        <v>27</v>
      </c>
      <c r="L47" s="5">
        <v>4</v>
      </c>
      <c r="M47" s="5" t="s">
        <v>40</v>
      </c>
      <c r="N47" s="5" t="s">
        <v>40</v>
      </c>
      <c r="O47" s="6" t="s">
        <v>40</v>
      </c>
    </row>
    <row r="48" spans="1:15" ht="18.75" customHeight="1" x14ac:dyDescent="0.2">
      <c r="A48" s="1" t="s">
        <v>26</v>
      </c>
      <c r="B48" s="3">
        <f t="shared" si="19"/>
        <v>948</v>
      </c>
      <c r="C48" s="9">
        <v>34</v>
      </c>
      <c r="D48" s="9">
        <v>30</v>
      </c>
      <c r="E48" s="5">
        <v>66</v>
      </c>
      <c r="F48" s="9">
        <v>122</v>
      </c>
      <c r="G48" s="9">
        <v>18</v>
      </c>
      <c r="H48" s="5">
        <v>52</v>
      </c>
      <c r="I48" s="9">
        <v>30</v>
      </c>
      <c r="J48" s="4">
        <v>388</v>
      </c>
      <c r="K48" s="9">
        <v>117</v>
      </c>
      <c r="L48" s="9">
        <v>89</v>
      </c>
      <c r="M48" s="5">
        <v>1</v>
      </c>
      <c r="N48" s="5" t="s">
        <v>40</v>
      </c>
      <c r="O48" s="18">
        <v>1</v>
      </c>
    </row>
    <row r="49" spans="1:15" ht="18.75" customHeight="1" x14ac:dyDescent="0.2">
      <c r="A49" s="1" t="s">
        <v>44</v>
      </c>
      <c r="B49" s="3">
        <f t="shared" si="19"/>
        <v>3</v>
      </c>
      <c r="C49" s="5" t="s">
        <v>40</v>
      </c>
      <c r="D49" s="5" t="s">
        <v>40</v>
      </c>
      <c r="E49" s="5" t="s">
        <v>40</v>
      </c>
      <c r="F49" s="9">
        <v>1</v>
      </c>
      <c r="G49" s="5" t="s">
        <v>40</v>
      </c>
      <c r="H49" s="5" t="s">
        <v>40</v>
      </c>
      <c r="I49" s="5" t="s">
        <v>40</v>
      </c>
      <c r="J49" s="4">
        <v>2</v>
      </c>
      <c r="K49" s="5" t="s">
        <v>40</v>
      </c>
      <c r="L49" s="5" t="s">
        <v>40</v>
      </c>
      <c r="M49" s="5" t="s">
        <v>40</v>
      </c>
      <c r="N49" s="5" t="s">
        <v>40</v>
      </c>
      <c r="O49" s="6" t="s">
        <v>40</v>
      </c>
    </row>
    <row r="50" spans="1:15" ht="18.75" customHeight="1" x14ac:dyDescent="0.2">
      <c r="A50" s="1" t="s">
        <v>27</v>
      </c>
      <c r="B50" s="3">
        <f t="shared" si="19"/>
        <v>114</v>
      </c>
      <c r="C50" s="5">
        <v>2</v>
      </c>
      <c r="D50" s="8">
        <v>2</v>
      </c>
      <c r="E50" s="8">
        <v>7</v>
      </c>
      <c r="F50" s="8">
        <v>9</v>
      </c>
      <c r="G50" s="5">
        <v>3</v>
      </c>
      <c r="H50" s="5">
        <v>1</v>
      </c>
      <c r="I50" s="9">
        <v>4</v>
      </c>
      <c r="J50" s="4">
        <v>78</v>
      </c>
      <c r="K50" s="8">
        <v>7</v>
      </c>
      <c r="L50" s="8">
        <v>1</v>
      </c>
      <c r="M50" s="5" t="s">
        <v>40</v>
      </c>
      <c r="N50" s="5" t="s">
        <v>40</v>
      </c>
      <c r="O50" s="6" t="s">
        <v>40</v>
      </c>
    </row>
    <row r="51" spans="1:15" ht="18.75" customHeight="1" x14ac:dyDescent="0.2">
      <c r="A51" s="1" t="s">
        <v>30</v>
      </c>
      <c r="B51" s="3">
        <f t="shared" si="19"/>
        <v>1354</v>
      </c>
      <c r="C51" s="5" t="s">
        <v>40</v>
      </c>
      <c r="D51" s="5" t="s">
        <v>40</v>
      </c>
      <c r="E51" s="4">
        <v>7</v>
      </c>
      <c r="F51" s="5">
        <v>1</v>
      </c>
      <c r="G51" s="5" t="s">
        <v>40</v>
      </c>
      <c r="H51" s="5" t="s">
        <v>40</v>
      </c>
      <c r="I51" s="5" t="s">
        <v>40</v>
      </c>
      <c r="J51" s="4">
        <v>1338</v>
      </c>
      <c r="K51" s="4">
        <v>7</v>
      </c>
      <c r="L51" s="5">
        <v>1</v>
      </c>
      <c r="M51" s="5" t="s">
        <v>40</v>
      </c>
      <c r="N51" s="5" t="s">
        <v>40</v>
      </c>
      <c r="O51" s="6" t="s">
        <v>40</v>
      </c>
    </row>
    <row r="52" spans="1:15" ht="15" customHeight="1" x14ac:dyDescent="0.2">
      <c r="A52" s="22" t="s">
        <v>15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ht="15" customHeight="1" x14ac:dyDescent="0.2">
      <c r="A53" s="22" t="s">
        <v>43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ht="15.75" customHeight="1" x14ac:dyDescent="0.2">
      <c r="A54" s="36" t="s">
        <v>0</v>
      </c>
      <c r="B54" s="36"/>
      <c r="C54" s="36"/>
      <c r="D54" s="36"/>
      <c r="E54" s="36"/>
      <c r="F54" s="36"/>
      <c r="G54" s="36"/>
      <c r="H54" s="36"/>
      <c r="I54" s="36"/>
      <c r="J54" s="36"/>
      <c r="K54" s="20"/>
      <c r="L54" s="20"/>
      <c r="M54" s="20"/>
    </row>
    <row r="55" spans="1:15" ht="13.5" customHeight="1" x14ac:dyDescent="0.2">
      <c r="A55" s="37" t="s">
        <v>1</v>
      </c>
      <c r="B55" s="32" t="s">
        <v>2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3"/>
    </row>
    <row r="56" spans="1:15" ht="13.5" customHeight="1" x14ac:dyDescent="0.2">
      <c r="A56" s="3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3"/>
    </row>
    <row r="57" spans="1:15" ht="13.5" customHeight="1" x14ac:dyDescent="0.2">
      <c r="A57" s="38"/>
      <c r="B57" s="40" t="s">
        <v>3</v>
      </c>
      <c r="C57" s="30" t="s">
        <v>4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3.5" customHeight="1" x14ac:dyDescent="0.2">
      <c r="A58" s="38"/>
      <c r="B58" s="40"/>
      <c r="C58" s="31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21.95" customHeight="1" x14ac:dyDescent="0.2">
      <c r="A59" s="38"/>
      <c r="B59" s="40"/>
      <c r="C59" s="23" t="s">
        <v>48</v>
      </c>
      <c r="D59" s="23" t="s">
        <v>5</v>
      </c>
      <c r="E59" s="23" t="s">
        <v>6</v>
      </c>
      <c r="F59" s="23" t="s">
        <v>7</v>
      </c>
      <c r="G59" s="23" t="s">
        <v>8</v>
      </c>
      <c r="H59" s="23" t="s">
        <v>9</v>
      </c>
      <c r="I59" s="23" t="s">
        <v>10</v>
      </c>
      <c r="J59" s="23" t="s">
        <v>11</v>
      </c>
      <c r="K59" s="23" t="s">
        <v>12</v>
      </c>
      <c r="L59" s="26" t="s">
        <v>13</v>
      </c>
      <c r="M59" s="29" t="s">
        <v>41</v>
      </c>
      <c r="N59" s="29" t="s">
        <v>45</v>
      </c>
      <c r="O59" s="29" t="s">
        <v>42</v>
      </c>
    </row>
    <row r="60" spans="1:15" ht="21.95" customHeight="1" x14ac:dyDescent="0.2">
      <c r="A60" s="38"/>
      <c r="B60" s="40"/>
      <c r="C60" s="24"/>
      <c r="D60" s="24"/>
      <c r="E60" s="24"/>
      <c r="F60" s="24"/>
      <c r="G60" s="24"/>
      <c r="H60" s="24"/>
      <c r="I60" s="24"/>
      <c r="J60" s="24"/>
      <c r="K60" s="24"/>
      <c r="L60" s="27"/>
      <c r="M60" s="30"/>
      <c r="N60" s="30"/>
      <c r="O60" s="30"/>
    </row>
    <row r="61" spans="1:15" ht="21.95" customHeight="1" x14ac:dyDescent="0.2">
      <c r="A61" s="39"/>
      <c r="B61" s="41"/>
      <c r="C61" s="25"/>
      <c r="D61" s="25"/>
      <c r="E61" s="25"/>
      <c r="F61" s="25"/>
      <c r="G61" s="25"/>
      <c r="H61" s="25"/>
      <c r="I61" s="25"/>
      <c r="J61" s="25"/>
      <c r="K61" s="25"/>
      <c r="L61" s="28"/>
      <c r="M61" s="31"/>
      <c r="N61" s="31"/>
      <c r="O61" s="31"/>
    </row>
    <row r="62" spans="1:15" ht="22.5" customHeight="1" x14ac:dyDescent="0.2">
      <c r="A62" s="16" t="s">
        <v>31</v>
      </c>
      <c r="B62" s="3">
        <f t="shared" si="19"/>
        <v>179</v>
      </c>
      <c r="C62" s="3">
        <f>SUM(C63:C66)</f>
        <v>4</v>
      </c>
      <c r="D62" s="3" t="s">
        <v>40</v>
      </c>
      <c r="E62" s="3">
        <f t="shared" ref="E62:L62" si="20">SUM(E63:E66)</f>
        <v>3</v>
      </c>
      <c r="F62" s="3">
        <f t="shared" si="20"/>
        <v>12</v>
      </c>
      <c r="G62" s="3">
        <f t="shared" si="20"/>
        <v>2</v>
      </c>
      <c r="H62" s="3">
        <f t="shared" si="20"/>
        <v>10</v>
      </c>
      <c r="I62" s="3">
        <f t="shared" si="20"/>
        <v>1</v>
      </c>
      <c r="J62" s="3">
        <f t="shared" si="20"/>
        <v>125</v>
      </c>
      <c r="K62" s="3">
        <f t="shared" si="20"/>
        <v>15</v>
      </c>
      <c r="L62" s="3">
        <f t="shared" si="20"/>
        <v>7</v>
      </c>
      <c r="M62" s="3" t="s">
        <v>40</v>
      </c>
      <c r="N62" s="3" t="s">
        <v>40</v>
      </c>
      <c r="O62" s="13" t="s">
        <v>40</v>
      </c>
    </row>
    <row r="63" spans="1:15" ht="18.75" customHeight="1" x14ac:dyDescent="0.2">
      <c r="A63" s="1" t="s">
        <v>32</v>
      </c>
      <c r="B63" s="3">
        <f t="shared" si="19"/>
        <v>35</v>
      </c>
      <c r="C63" s="5" t="s">
        <v>40</v>
      </c>
      <c r="D63" s="5" t="s">
        <v>40</v>
      </c>
      <c r="E63" s="5" t="s">
        <v>40</v>
      </c>
      <c r="F63" s="9">
        <v>4</v>
      </c>
      <c r="G63" s="5">
        <v>1</v>
      </c>
      <c r="H63" s="5">
        <v>2</v>
      </c>
      <c r="I63" s="5" t="s">
        <v>40</v>
      </c>
      <c r="J63" s="5">
        <v>26</v>
      </c>
      <c r="K63" s="5" t="s">
        <v>40</v>
      </c>
      <c r="L63" s="5">
        <v>2</v>
      </c>
      <c r="M63" s="5" t="s">
        <v>40</v>
      </c>
      <c r="N63" s="5" t="s">
        <v>40</v>
      </c>
      <c r="O63" s="6" t="s">
        <v>40</v>
      </c>
    </row>
    <row r="64" spans="1:15" ht="18.75" customHeight="1" x14ac:dyDescent="0.2">
      <c r="A64" s="1" t="s">
        <v>33</v>
      </c>
      <c r="B64" s="3">
        <f t="shared" si="19"/>
        <v>125</v>
      </c>
      <c r="C64" s="5">
        <v>4</v>
      </c>
      <c r="D64" s="5" t="s">
        <v>40</v>
      </c>
      <c r="E64" s="5">
        <v>3</v>
      </c>
      <c r="F64" s="9">
        <v>8</v>
      </c>
      <c r="G64" s="5">
        <v>1</v>
      </c>
      <c r="H64" s="9">
        <v>6</v>
      </c>
      <c r="I64" s="5" t="s">
        <v>40</v>
      </c>
      <c r="J64" s="5">
        <v>94</v>
      </c>
      <c r="K64" s="5">
        <v>6</v>
      </c>
      <c r="L64" s="5">
        <v>3</v>
      </c>
      <c r="M64" s="5" t="s">
        <v>40</v>
      </c>
      <c r="N64" s="5" t="s">
        <v>40</v>
      </c>
      <c r="O64" s="6" t="s">
        <v>40</v>
      </c>
    </row>
    <row r="65" spans="1:15" ht="18.75" customHeight="1" x14ac:dyDescent="0.2">
      <c r="A65" s="1" t="s">
        <v>34</v>
      </c>
      <c r="B65" s="3">
        <f t="shared" si="19"/>
        <v>11</v>
      </c>
      <c r="C65" s="5" t="s">
        <v>40</v>
      </c>
      <c r="D65" s="5" t="s">
        <v>40</v>
      </c>
      <c r="E65" s="5" t="s">
        <v>40</v>
      </c>
      <c r="F65" s="5" t="s">
        <v>40</v>
      </c>
      <c r="G65" s="5" t="s">
        <v>40</v>
      </c>
      <c r="H65" s="5">
        <v>2</v>
      </c>
      <c r="I65" s="5" t="s">
        <v>40</v>
      </c>
      <c r="J65" s="5">
        <v>5</v>
      </c>
      <c r="K65" s="5">
        <v>4</v>
      </c>
      <c r="L65" s="5" t="s">
        <v>40</v>
      </c>
      <c r="M65" s="5" t="s">
        <v>40</v>
      </c>
      <c r="N65" s="5" t="s">
        <v>40</v>
      </c>
      <c r="O65" s="6" t="s">
        <v>40</v>
      </c>
    </row>
    <row r="66" spans="1:15" ht="18.75" customHeight="1" x14ac:dyDescent="0.2">
      <c r="A66" s="1" t="s">
        <v>35</v>
      </c>
      <c r="B66" s="3">
        <f t="shared" si="19"/>
        <v>8</v>
      </c>
      <c r="C66" s="5" t="s">
        <v>40</v>
      </c>
      <c r="D66" s="5" t="s">
        <v>40</v>
      </c>
      <c r="E66" s="5" t="s">
        <v>40</v>
      </c>
      <c r="F66" s="5" t="s">
        <v>40</v>
      </c>
      <c r="G66" s="5" t="s">
        <v>40</v>
      </c>
      <c r="H66" s="5" t="s">
        <v>40</v>
      </c>
      <c r="I66" s="5">
        <v>1</v>
      </c>
      <c r="J66" s="5" t="s">
        <v>40</v>
      </c>
      <c r="K66" s="5">
        <v>5</v>
      </c>
      <c r="L66" s="5">
        <v>2</v>
      </c>
      <c r="M66" s="5" t="s">
        <v>40</v>
      </c>
      <c r="N66" s="5" t="s">
        <v>40</v>
      </c>
      <c r="O66" s="6" t="s">
        <v>40</v>
      </c>
    </row>
    <row r="67" spans="1:15" ht="18.75" customHeight="1" x14ac:dyDescent="0.2">
      <c r="A67" s="7" t="s">
        <v>36</v>
      </c>
      <c r="B67" s="3">
        <f t="shared" si="19"/>
        <v>15</v>
      </c>
      <c r="C67" s="5" t="s">
        <v>40</v>
      </c>
      <c r="D67" s="5" t="s">
        <v>40</v>
      </c>
      <c r="E67" s="5" t="s">
        <v>40</v>
      </c>
      <c r="F67" s="5">
        <v>2</v>
      </c>
      <c r="G67" s="5" t="s">
        <v>40</v>
      </c>
      <c r="H67" s="5" t="s">
        <v>40</v>
      </c>
      <c r="I67" s="5" t="s">
        <v>40</v>
      </c>
      <c r="J67" s="5">
        <v>13</v>
      </c>
      <c r="K67" s="5" t="s">
        <v>40</v>
      </c>
      <c r="L67" s="5" t="s">
        <v>40</v>
      </c>
      <c r="M67" s="5" t="s">
        <v>40</v>
      </c>
      <c r="N67" s="5" t="s">
        <v>40</v>
      </c>
      <c r="O67" s="6" t="s">
        <v>40</v>
      </c>
    </row>
    <row r="68" spans="1:15" ht="18.75" customHeight="1" x14ac:dyDescent="0.2">
      <c r="A68" s="7" t="s">
        <v>28</v>
      </c>
      <c r="B68" s="3">
        <f t="shared" si="19"/>
        <v>4</v>
      </c>
      <c r="C68" s="5" t="s">
        <v>40</v>
      </c>
      <c r="D68" s="5" t="s">
        <v>40</v>
      </c>
      <c r="E68" s="5" t="s">
        <v>40</v>
      </c>
      <c r="F68" s="5">
        <v>1</v>
      </c>
      <c r="G68" s="5" t="s">
        <v>40</v>
      </c>
      <c r="H68" s="5" t="s">
        <v>40</v>
      </c>
      <c r="I68" s="5" t="s">
        <v>40</v>
      </c>
      <c r="J68" s="4">
        <v>2</v>
      </c>
      <c r="K68" s="5">
        <v>1</v>
      </c>
      <c r="L68" s="5" t="s">
        <v>40</v>
      </c>
      <c r="M68" s="5" t="s">
        <v>40</v>
      </c>
      <c r="N68" s="5" t="s">
        <v>40</v>
      </c>
      <c r="O68" s="6" t="s">
        <v>40</v>
      </c>
    </row>
    <row r="69" spans="1:15" ht="18.75" customHeight="1" x14ac:dyDescent="0.2">
      <c r="A69" s="7" t="s">
        <v>29</v>
      </c>
      <c r="B69" s="3">
        <f t="shared" si="19"/>
        <v>122</v>
      </c>
      <c r="C69" s="9">
        <v>1</v>
      </c>
      <c r="D69" s="9">
        <v>1</v>
      </c>
      <c r="E69" s="9">
        <v>14</v>
      </c>
      <c r="F69" s="5">
        <v>18</v>
      </c>
      <c r="G69" s="5" t="s">
        <v>40</v>
      </c>
      <c r="H69" s="5" t="s">
        <v>40</v>
      </c>
      <c r="I69" s="9">
        <v>4</v>
      </c>
      <c r="J69" s="4">
        <v>75</v>
      </c>
      <c r="K69" s="9">
        <v>8</v>
      </c>
      <c r="L69" s="9">
        <v>1</v>
      </c>
      <c r="M69" s="5" t="s">
        <v>40</v>
      </c>
      <c r="N69" s="5" t="s">
        <v>40</v>
      </c>
      <c r="O69" s="6" t="s">
        <v>40</v>
      </c>
    </row>
    <row r="70" spans="1:15" ht="18.75" customHeight="1" x14ac:dyDescent="0.2">
      <c r="A70" s="7" t="s">
        <v>19</v>
      </c>
      <c r="B70" s="3">
        <f t="shared" si="19"/>
        <v>6</v>
      </c>
      <c r="C70" s="5" t="s">
        <v>40</v>
      </c>
      <c r="D70" s="5" t="s">
        <v>40</v>
      </c>
      <c r="E70" s="5" t="s">
        <v>40</v>
      </c>
      <c r="F70" s="5">
        <v>2</v>
      </c>
      <c r="G70" s="5" t="s">
        <v>40</v>
      </c>
      <c r="H70" s="5" t="s">
        <v>40</v>
      </c>
      <c r="I70" s="5" t="s">
        <v>40</v>
      </c>
      <c r="J70" s="5">
        <v>4</v>
      </c>
      <c r="K70" s="5" t="s">
        <v>40</v>
      </c>
      <c r="L70" s="5" t="s">
        <v>40</v>
      </c>
      <c r="M70" s="5" t="s">
        <v>40</v>
      </c>
      <c r="N70" s="5" t="s">
        <v>40</v>
      </c>
      <c r="O70" s="6" t="s">
        <v>40</v>
      </c>
    </row>
    <row r="71" spans="1:15" ht="18.75" customHeight="1" x14ac:dyDescent="0.2">
      <c r="A71" s="7" t="s">
        <v>38</v>
      </c>
      <c r="B71" s="3">
        <f t="shared" si="19"/>
        <v>4</v>
      </c>
      <c r="C71" s="5" t="s">
        <v>40</v>
      </c>
      <c r="D71" s="5" t="s">
        <v>40</v>
      </c>
      <c r="E71" s="5" t="s">
        <v>40</v>
      </c>
      <c r="F71" s="5" t="s">
        <v>40</v>
      </c>
      <c r="G71" s="5" t="s">
        <v>40</v>
      </c>
      <c r="H71" s="5" t="s">
        <v>40</v>
      </c>
      <c r="I71" s="5" t="s">
        <v>40</v>
      </c>
      <c r="J71" s="5">
        <v>4</v>
      </c>
      <c r="K71" s="5" t="s">
        <v>40</v>
      </c>
      <c r="L71" s="5" t="s">
        <v>40</v>
      </c>
      <c r="M71" s="5" t="s">
        <v>40</v>
      </c>
      <c r="N71" s="5" t="s">
        <v>40</v>
      </c>
      <c r="O71" s="6" t="s">
        <v>40</v>
      </c>
    </row>
    <row r="72" spans="1:15" ht="18.75" customHeight="1" x14ac:dyDescent="0.2">
      <c r="A72" s="7" t="s">
        <v>39</v>
      </c>
      <c r="B72" s="3">
        <f t="shared" si="19"/>
        <v>39</v>
      </c>
      <c r="C72" s="5">
        <v>2</v>
      </c>
      <c r="D72" s="9">
        <v>1</v>
      </c>
      <c r="E72" s="5">
        <v>2</v>
      </c>
      <c r="F72" s="4">
        <v>3</v>
      </c>
      <c r="G72" s="5" t="s">
        <v>40</v>
      </c>
      <c r="H72" s="5">
        <v>2</v>
      </c>
      <c r="I72" s="5">
        <v>2</v>
      </c>
      <c r="J72" s="5">
        <v>18</v>
      </c>
      <c r="K72" s="5">
        <v>5</v>
      </c>
      <c r="L72" s="5">
        <v>4</v>
      </c>
      <c r="M72" s="5" t="s">
        <v>40</v>
      </c>
      <c r="N72" s="5" t="s">
        <v>40</v>
      </c>
      <c r="O72" s="6" t="s">
        <v>40</v>
      </c>
    </row>
    <row r="73" spans="1:15" ht="9.75" customHeight="1" x14ac:dyDescent="0.2">
      <c r="A73" s="15"/>
      <c r="B73" s="10" t="s">
        <v>14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9"/>
      <c r="O73" s="11"/>
    </row>
    <row r="74" spans="1:15" ht="20.100000000000001" customHeight="1" x14ac:dyDescent="0.2">
      <c r="A74" s="21" t="s">
        <v>47</v>
      </c>
    </row>
    <row r="75" spans="1:15" ht="20.100000000000001" customHeight="1" x14ac:dyDescent="0.2">
      <c r="A75" s="2" t="s">
        <v>46</v>
      </c>
      <c r="K75" s="12"/>
      <c r="L75" s="12"/>
      <c r="M75" s="12"/>
      <c r="N75" s="12"/>
    </row>
    <row r="77" spans="1:15" ht="21" customHeight="1" x14ac:dyDescent="0.2">
      <c r="A77" s="7"/>
    </row>
  </sheetData>
  <mergeCells count="40">
    <mergeCell ref="A3:J3"/>
    <mergeCell ref="A4:A10"/>
    <mergeCell ref="B6:B10"/>
    <mergeCell ref="C8:C10"/>
    <mergeCell ref="D8:D10"/>
    <mergeCell ref="E8:E10"/>
    <mergeCell ref="F8:F10"/>
    <mergeCell ref="G8:G10"/>
    <mergeCell ref="H8:H10"/>
    <mergeCell ref="I8:I10"/>
    <mergeCell ref="J8:J10"/>
    <mergeCell ref="C6:O7"/>
    <mergeCell ref="K8:K10"/>
    <mergeCell ref="N59:N61"/>
    <mergeCell ref="O59:O61"/>
    <mergeCell ref="A54:J54"/>
    <mergeCell ref="A55:A61"/>
    <mergeCell ref="B55:O56"/>
    <mergeCell ref="B57:B61"/>
    <mergeCell ref="C57:O58"/>
    <mergeCell ref="C59:C61"/>
    <mergeCell ref="L8:L10"/>
    <mergeCell ref="N8:N10"/>
    <mergeCell ref="M8:M10"/>
    <mergeCell ref="A1:O1"/>
    <mergeCell ref="A2:O2"/>
    <mergeCell ref="A52:O52"/>
    <mergeCell ref="A53:O53"/>
    <mergeCell ref="I59:I61"/>
    <mergeCell ref="J59:J61"/>
    <mergeCell ref="K59:K61"/>
    <mergeCell ref="D59:D61"/>
    <mergeCell ref="E59:E61"/>
    <mergeCell ref="F59:F61"/>
    <mergeCell ref="G59:G61"/>
    <mergeCell ref="H59:H61"/>
    <mergeCell ref="L59:L61"/>
    <mergeCell ref="M59:M61"/>
    <mergeCell ref="O8:O10"/>
    <mergeCell ref="B4:O5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C13:O13" formulaRange="1"/>
    <ignoredError sqref="B29 B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2021-06-11T19:33:05Z</cp:lastPrinted>
  <dcterms:created xsi:type="dcterms:W3CDTF">2017-11-14T11:36:55Z</dcterms:created>
  <dcterms:modified xsi:type="dcterms:W3CDTF">2021-07-27T20:01:42Z</dcterms:modified>
</cp:coreProperties>
</file>