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26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1" i="1" l="1"/>
  <c r="H62" i="1" l="1"/>
  <c r="E62" i="1"/>
  <c r="B234" i="1"/>
  <c r="C237" i="1"/>
  <c r="D237" i="1"/>
  <c r="E237" i="1"/>
  <c r="H237" i="1"/>
  <c r="B211" i="1"/>
  <c r="C214" i="1"/>
  <c r="D214" i="1"/>
  <c r="E214" i="1"/>
  <c r="F214" i="1"/>
  <c r="G214" i="1"/>
  <c r="H214" i="1"/>
  <c r="I214" i="1"/>
  <c r="B192" i="1"/>
  <c r="D109" i="1"/>
  <c r="H109" i="1"/>
  <c r="C109" i="1"/>
  <c r="C89" i="1"/>
  <c r="C74" i="1"/>
  <c r="C73" i="1" s="1"/>
  <c r="D179" i="1"/>
  <c r="D163" i="1"/>
  <c r="D142" i="1"/>
  <c r="B181" i="1"/>
  <c r="B182" i="1"/>
  <c r="B176" i="1"/>
  <c r="B137" i="1"/>
  <c r="B118" i="1"/>
  <c r="B78" i="1"/>
  <c r="B59" i="1" l="1"/>
  <c r="B26" i="1"/>
  <c r="B17" i="1"/>
  <c r="H179" i="1" l="1"/>
  <c r="F172" i="1"/>
  <c r="G172" i="1"/>
  <c r="H172" i="1"/>
  <c r="H163" i="1"/>
  <c r="F142" i="1"/>
  <c r="H142" i="1"/>
  <c r="J142" i="1"/>
  <c r="H121" i="1"/>
  <c r="G171" i="1" l="1"/>
  <c r="J141" i="1"/>
  <c r="B185" i="1" l="1"/>
  <c r="B254" i="1" l="1"/>
  <c r="B255" i="1"/>
  <c r="B128" i="1"/>
  <c r="B129" i="1"/>
  <c r="B69" i="1"/>
  <c r="B70" i="1"/>
  <c r="C94" i="1" l="1"/>
  <c r="D94" i="1"/>
  <c r="E94" i="1"/>
  <c r="F94" i="1"/>
  <c r="G94" i="1"/>
  <c r="H94" i="1"/>
  <c r="I94" i="1"/>
  <c r="J94" i="1"/>
  <c r="B95" i="1"/>
  <c r="B96" i="1"/>
  <c r="B107" i="1"/>
  <c r="B108" i="1"/>
  <c r="B110" i="1"/>
  <c r="B111" i="1"/>
  <c r="C114" i="1"/>
  <c r="D114" i="1"/>
  <c r="E114" i="1"/>
  <c r="F114" i="1"/>
  <c r="G114" i="1"/>
  <c r="G113" i="1" s="1"/>
  <c r="H114" i="1"/>
  <c r="H113" i="1" s="1"/>
  <c r="I113" i="1"/>
  <c r="C121" i="1"/>
  <c r="C188" i="1"/>
  <c r="C13" i="1"/>
  <c r="D13" i="1"/>
  <c r="E13" i="1"/>
  <c r="F13" i="1"/>
  <c r="G13" i="1"/>
  <c r="H13" i="1"/>
  <c r="I13" i="1"/>
  <c r="J13" i="1"/>
  <c r="C220" i="1"/>
  <c r="B216" i="1"/>
  <c r="B217" i="1"/>
  <c r="B218" i="1"/>
  <c r="B219" i="1"/>
  <c r="D220" i="1"/>
  <c r="E220" i="1"/>
  <c r="F220" i="1"/>
  <c r="G220" i="1"/>
  <c r="B140" i="1"/>
  <c r="C133" i="1"/>
  <c r="B184" i="1"/>
  <c r="B183" i="1"/>
  <c r="C179" i="1"/>
  <c r="C163" i="1"/>
  <c r="C168" i="1"/>
  <c r="D168" i="1"/>
  <c r="B139" i="1"/>
  <c r="D89" i="1"/>
  <c r="E89" i="1"/>
  <c r="F89" i="1"/>
  <c r="G89" i="1"/>
  <c r="H89" i="1"/>
  <c r="I89" i="1"/>
  <c r="J89" i="1"/>
  <c r="C113" i="1" l="1"/>
  <c r="B94" i="1"/>
  <c r="B109" i="1"/>
  <c r="C12" i="1"/>
  <c r="B130" i="1" l="1"/>
  <c r="D12" i="1" l="1"/>
  <c r="D22" i="1"/>
  <c r="D29" i="1"/>
  <c r="D35" i="1"/>
  <c r="D40" i="1"/>
  <c r="D45" i="1"/>
  <c r="D62" i="1"/>
  <c r="D74" i="1"/>
  <c r="D73" i="1" s="1"/>
  <c r="D83" i="1"/>
  <c r="D82" i="1" s="1"/>
  <c r="D121" i="1"/>
  <c r="D113" i="1" s="1"/>
  <c r="D133" i="1"/>
  <c r="D132" i="1" s="1"/>
  <c r="D158" i="1"/>
  <c r="D172" i="1"/>
  <c r="D188" i="1"/>
  <c r="D187" i="1" s="1"/>
  <c r="D207" i="1"/>
  <c r="D225" i="1"/>
  <c r="D230" i="1"/>
  <c r="D206" i="1" l="1"/>
  <c r="D171" i="1"/>
  <c r="D141" i="1"/>
  <c r="D21" i="1"/>
  <c r="D229" i="1"/>
  <c r="D44" i="1"/>
  <c r="D72" i="1"/>
  <c r="E121" i="1"/>
  <c r="E113" i="1" s="1"/>
  <c r="F113" i="1"/>
  <c r="J83" i="1"/>
  <c r="J82" i="1" s="1"/>
  <c r="H40" i="1"/>
  <c r="D131" i="1" l="1"/>
  <c r="D186" i="1"/>
  <c r="D11" i="1"/>
  <c r="C225" i="1"/>
  <c r="B226" i="1"/>
  <c r="B227" i="1"/>
  <c r="C230" i="1"/>
  <c r="E230" i="1"/>
  <c r="E229" i="1" s="1"/>
  <c r="F230" i="1"/>
  <c r="G230" i="1"/>
  <c r="H229" i="1"/>
  <c r="B231" i="1"/>
  <c r="B232" i="1"/>
  <c r="B233" i="1"/>
  <c r="B235" i="1"/>
  <c r="B236" i="1"/>
  <c r="B190" i="1"/>
  <c r="B191" i="1"/>
  <c r="B203" i="1"/>
  <c r="B204" i="1"/>
  <c r="B205" i="1"/>
  <c r="C207" i="1"/>
  <c r="E207" i="1"/>
  <c r="F207" i="1"/>
  <c r="G207" i="1"/>
  <c r="H207" i="1"/>
  <c r="I207" i="1"/>
  <c r="B208" i="1"/>
  <c r="B209" i="1"/>
  <c r="B210" i="1"/>
  <c r="B230" i="1" l="1"/>
  <c r="B225" i="1"/>
  <c r="C187" i="1"/>
  <c r="E188" i="1"/>
  <c r="E187" i="1" s="1"/>
  <c r="F188" i="1"/>
  <c r="F187" i="1" s="1"/>
  <c r="G188" i="1"/>
  <c r="G187" i="1" s="1"/>
  <c r="H188" i="1"/>
  <c r="H187" i="1" s="1"/>
  <c r="I188" i="1"/>
  <c r="I187" i="1" s="1"/>
  <c r="J188" i="1"/>
  <c r="J187" i="1" s="1"/>
  <c r="C172" i="1"/>
  <c r="F171" i="1"/>
  <c r="H171" i="1"/>
  <c r="C142" i="1"/>
  <c r="C132" i="1"/>
  <c r="E133" i="1"/>
  <c r="E132" i="1" s="1"/>
  <c r="F133" i="1"/>
  <c r="F132" i="1" s="1"/>
  <c r="G133" i="1"/>
  <c r="G132" i="1" s="1"/>
  <c r="H133" i="1"/>
  <c r="H132" i="1" s="1"/>
  <c r="I133" i="1"/>
  <c r="I132" i="1" s="1"/>
  <c r="J133" i="1"/>
  <c r="J132" i="1" s="1"/>
  <c r="C83" i="1"/>
  <c r="C82" i="1" s="1"/>
  <c r="E83" i="1"/>
  <c r="E82" i="1" s="1"/>
  <c r="F83" i="1"/>
  <c r="F82" i="1" s="1"/>
  <c r="G83" i="1"/>
  <c r="G82" i="1" s="1"/>
  <c r="H83" i="1"/>
  <c r="H82" i="1" s="1"/>
  <c r="I83" i="1"/>
  <c r="I82" i="1" s="1"/>
  <c r="C45" i="1"/>
  <c r="E45" i="1"/>
  <c r="E44" i="1" s="1"/>
  <c r="F45" i="1"/>
  <c r="G45" i="1"/>
  <c r="H45" i="1"/>
  <c r="H44" i="1" s="1"/>
  <c r="I44" i="1"/>
  <c r="C22" i="1"/>
  <c r="E22" i="1"/>
  <c r="F22" i="1"/>
  <c r="G22" i="1"/>
  <c r="H22" i="1"/>
  <c r="I22" i="1"/>
  <c r="J22" i="1"/>
  <c r="E12" i="1"/>
  <c r="F12" i="1"/>
  <c r="G12" i="1"/>
  <c r="H12" i="1"/>
  <c r="I12" i="1"/>
  <c r="J12" i="1"/>
  <c r="B253" i="1" l="1"/>
  <c r="B252" i="1"/>
  <c r="B256" i="1" l="1"/>
  <c r="B240" i="1"/>
  <c r="B239" i="1"/>
  <c r="B238" i="1"/>
  <c r="G229" i="1"/>
  <c r="F229" i="1"/>
  <c r="C229" i="1"/>
  <c r="B224" i="1"/>
  <c r="B223" i="1"/>
  <c r="B222" i="1"/>
  <c r="B221" i="1"/>
  <c r="I220" i="1"/>
  <c r="B215" i="1"/>
  <c r="I206" i="1"/>
  <c r="H206" i="1"/>
  <c r="G206" i="1"/>
  <c r="F206" i="1"/>
  <c r="E206" i="1"/>
  <c r="C206" i="1"/>
  <c r="B213" i="1"/>
  <c r="B212" i="1"/>
  <c r="B189" i="1"/>
  <c r="B180" i="1"/>
  <c r="B179" i="1" s="1"/>
  <c r="C171" i="1"/>
  <c r="B178" i="1"/>
  <c r="B177" i="1"/>
  <c r="B175" i="1"/>
  <c r="B174" i="1"/>
  <c r="B173" i="1"/>
  <c r="B169" i="1"/>
  <c r="B167" i="1"/>
  <c r="B166" i="1"/>
  <c r="B165" i="1"/>
  <c r="B164" i="1"/>
  <c r="J131" i="1"/>
  <c r="G163" i="1"/>
  <c r="F163" i="1"/>
  <c r="E163" i="1"/>
  <c r="B162" i="1"/>
  <c r="B161" i="1"/>
  <c r="B160" i="1"/>
  <c r="B159" i="1"/>
  <c r="I158" i="1"/>
  <c r="I141" i="1" s="1"/>
  <c r="I131" i="1" s="1"/>
  <c r="H158" i="1"/>
  <c r="G158" i="1"/>
  <c r="G141" i="1" s="1"/>
  <c r="F158" i="1"/>
  <c r="F141" i="1" s="1"/>
  <c r="E158" i="1"/>
  <c r="E141" i="1" s="1"/>
  <c r="C158" i="1"/>
  <c r="C141" i="1" s="1"/>
  <c r="B157" i="1"/>
  <c r="B156" i="1"/>
  <c r="B155" i="1"/>
  <c r="B144" i="1"/>
  <c r="B143" i="1"/>
  <c r="B138" i="1"/>
  <c r="B136" i="1"/>
  <c r="B135" i="1"/>
  <c r="B134" i="1"/>
  <c r="B127" i="1"/>
  <c r="B126" i="1"/>
  <c r="B125" i="1"/>
  <c r="B124" i="1"/>
  <c r="B123" i="1"/>
  <c r="B122" i="1"/>
  <c r="B120" i="1"/>
  <c r="B119" i="1"/>
  <c r="B117" i="1"/>
  <c r="B116" i="1"/>
  <c r="B115" i="1"/>
  <c r="B93" i="1"/>
  <c r="B92" i="1"/>
  <c r="B91" i="1"/>
  <c r="B90" i="1"/>
  <c r="B88" i="1"/>
  <c r="B87" i="1"/>
  <c r="B86" i="1"/>
  <c r="B85" i="1"/>
  <c r="B84" i="1"/>
  <c r="B81" i="1"/>
  <c r="B80" i="1"/>
  <c r="B79" i="1"/>
  <c r="B77" i="1"/>
  <c r="B76" i="1"/>
  <c r="B75" i="1"/>
  <c r="J74" i="1"/>
  <c r="J73" i="1" s="1"/>
  <c r="I74" i="1"/>
  <c r="I73" i="1" s="1"/>
  <c r="H74" i="1"/>
  <c r="H73" i="1" s="1"/>
  <c r="G74" i="1"/>
  <c r="G73" i="1" s="1"/>
  <c r="F74" i="1"/>
  <c r="F73" i="1" s="1"/>
  <c r="E74" i="1"/>
  <c r="E73" i="1" s="1"/>
  <c r="C72" i="1"/>
  <c r="B71" i="1"/>
  <c r="B68" i="1"/>
  <c r="B67" i="1"/>
  <c r="B66" i="1"/>
  <c r="B65" i="1"/>
  <c r="B64" i="1"/>
  <c r="B63" i="1"/>
  <c r="G44" i="1"/>
  <c r="F44" i="1"/>
  <c r="C62" i="1"/>
  <c r="C44" i="1" s="1"/>
  <c r="B61" i="1"/>
  <c r="B60" i="1"/>
  <c r="B48" i="1"/>
  <c r="B47" i="1"/>
  <c r="B46" i="1"/>
  <c r="B42" i="1"/>
  <c r="B41" i="1"/>
  <c r="C40" i="1"/>
  <c r="B39" i="1"/>
  <c r="B38" i="1"/>
  <c r="B37" i="1"/>
  <c r="B36" i="1"/>
  <c r="J35" i="1"/>
  <c r="I35" i="1"/>
  <c r="H35" i="1"/>
  <c r="G35" i="1"/>
  <c r="F35" i="1"/>
  <c r="E35" i="1"/>
  <c r="C35" i="1"/>
  <c r="B34" i="1"/>
  <c r="B33" i="1"/>
  <c r="B32" i="1"/>
  <c r="B31" i="1"/>
  <c r="B30" i="1"/>
  <c r="J29" i="1"/>
  <c r="J21" i="1" s="1"/>
  <c r="I29" i="1"/>
  <c r="I21" i="1" s="1"/>
  <c r="H29" i="1"/>
  <c r="H21" i="1" s="1"/>
  <c r="G29" i="1"/>
  <c r="G21" i="1" s="1"/>
  <c r="F29" i="1"/>
  <c r="F21" i="1" s="1"/>
  <c r="E29" i="1"/>
  <c r="E21" i="1" s="1"/>
  <c r="C29" i="1"/>
  <c r="C21" i="1" s="1"/>
  <c r="B28" i="1"/>
  <c r="B27" i="1"/>
  <c r="B25" i="1"/>
  <c r="B24" i="1"/>
  <c r="B23" i="1"/>
  <c r="B20" i="1"/>
  <c r="B19" i="1"/>
  <c r="B18" i="1"/>
  <c r="B16" i="1"/>
  <c r="B15" i="1"/>
  <c r="B14" i="1"/>
  <c r="G131" i="1" l="1"/>
  <c r="C131" i="1"/>
  <c r="F131" i="1"/>
  <c r="E131" i="1"/>
  <c r="B114" i="1"/>
  <c r="B237" i="1"/>
  <c r="B229" i="1" s="1"/>
  <c r="C186" i="1"/>
  <c r="B220" i="1"/>
  <c r="B133" i="1"/>
  <c r="B132" i="1" s="1"/>
  <c r="H141" i="1"/>
  <c r="H131" i="1" s="1"/>
  <c r="B163" i="1"/>
  <c r="B74" i="1"/>
  <c r="B73" i="1" s="1"/>
  <c r="J72" i="1"/>
  <c r="B207" i="1"/>
  <c r="J186" i="1"/>
  <c r="E11" i="1"/>
  <c r="I11" i="1"/>
  <c r="E72" i="1"/>
  <c r="I72" i="1"/>
  <c r="E186" i="1"/>
  <c r="I186" i="1"/>
  <c r="F186" i="1"/>
  <c r="G186" i="1"/>
  <c r="C11" i="1"/>
  <c r="H11" i="1"/>
  <c r="H72" i="1"/>
  <c r="H186" i="1"/>
  <c r="G72" i="1"/>
  <c r="F72" i="1"/>
  <c r="F11" i="1"/>
  <c r="G11" i="1"/>
  <c r="J11" i="1"/>
  <c r="B168" i="1"/>
  <c r="B13" i="1"/>
  <c r="B12" i="1" s="1"/>
  <c r="B158" i="1"/>
  <c r="B172" i="1"/>
  <c r="B188" i="1"/>
  <c r="B187" i="1" s="1"/>
  <c r="B45" i="1"/>
  <c r="B142" i="1"/>
  <c r="B22" i="1"/>
  <c r="B29" i="1"/>
  <c r="B40" i="1"/>
  <c r="B83" i="1"/>
  <c r="B214" i="1"/>
  <c r="B89" i="1"/>
  <c r="B35" i="1"/>
  <c r="B62" i="1"/>
  <c r="B121" i="1"/>
  <c r="B82" i="1" l="1"/>
  <c r="B141" i="1"/>
  <c r="B113" i="1"/>
  <c r="B206" i="1"/>
  <c r="B186" i="1" s="1"/>
  <c r="B171" i="1"/>
  <c r="B21" i="1"/>
  <c r="B44" i="1"/>
  <c r="B131" i="1" l="1"/>
  <c r="B72" i="1"/>
  <c r="B11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<sst xmlns="http://schemas.openxmlformats.org/spreadsheetml/2006/main" count="982" uniqueCount="51">
  <si>
    <t xml:space="preserve"> </t>
  </si>
  <si>
    <t>Clase</t>
  </si>
  <si>
    <t>Colisión</t>
  </si>
  <si>
    <t>Atropello</t>
  </si>
  <si>
    <t>Vuelco</t>
  </si>
  <si>
    <t>Caída de persona o cosa del vehículo en marcha</t>
  </si>
  <si>
    <t xml:space="preserve">Oficial  (funcionario público y  </t>
  </si>
  <si>
    <t>Conductores implicados en accidentes de tránsito</t>
  </si>
  <si>
    <t>Total</t>
  </si>
  <si>
    <t>Cuadro 26.  CONDUCTORES IMPLICADOS EN ACCIDENTES DE TRÁNSITO EN LA REPÚBLICA,</t>
  </si>
  <si>
    <t xml:space="preserve">DISTRITOS DE PANAMÁ, SAN MIGUELITO Y RESTO DE LA REPÚBLICA, POR </t>
  </si>
  <si>
    <t>Placa y tipo de vehículo</t>
  </si>
  <si>
    <t xml:space="preserve">Oficial (funcionario público y  </t>
  </si>
  <si>
    <t>Particular</t>
  </si>
  <si>
    <t>Comercial</t>
  </si>
  <si>
    <t>Taxi</t>
  </si>
  <si>
    <t>Bus colegial</t>
  </si>
  <si>
    <t>Diplomático y consular</t>
  </si>
  <si>
    <t xml:space="preserve">                          TOTAL</t>
  </si>
  <si>
    <t xml:space="preserve">      Automóviles para pasajeros</t>
  </si>
  <si>
    <t xml:space="preserve">            Camioneta</t>
  </si>
  <si>
    <t xml:space="preserve">            Sedán y coupé</t>
  </si>
  <si>
    <t xml:space="preserve">            Pick-up (doble cabina)</t>
  </si>
  <si>
    <t xml:space="preserve">            Microbús</t>
  </si>
  <si>
    <t xml:space="preserve">     Bicicleta</t>
  </si>
  <si>
    <t xml:space="preserve">     Motocicleta y motoneta</t>
  </si>
  <si>
    <t xml:space="preserve">            Ómnibus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</si>
  <si>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</si>
  <si>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</si>
  <si>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</si>
  <si>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</si>
  <si>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 xml:space="preserve">            Grúa</t>
  </si>
  <si>
    <t xml:space="preserve">     Ambulancia</t>
  </si>
  <si>
    <t xml:space="preserve">    propiedad del Estado)</t>
  </si>
  <si>
    <t>Misión internacional</t>
  </si>
  <si>
    <t>Otro</t>
  </si>
  <si>
    <t xml:space="preserve">     propiedad del Estado)</t>
  </si>
  <si>
    <t>Distrito de Panamá</t>
  </si>
  <si>
    <t>Distrito de San Miguelito</t>
  </si>
  <si>
    <t>Resto de la República</t>
  </si>
  <si>
    <t>Colisión y atropello</t>
  </si>
  <si>
    <t>CLASE, SEGÚN PLACA Y TIPO DE VEHÍCULO: AÑO 2020</t>
  </si>
  <si>
    <t xml:space="preserve">            Jeep</t>
  </si>
  <si>
    <t>-</t>
  </si>
  <si>
    <t>Otra (1)</t>
  </si>
  <si>
    <t>(1) Incluye atropello y colisión, atropello y vuelco, atropello y fuga y los accidentes que no se especifican en ninguna de las clases</t>
  </si>
  <si>
    <t xml:space="preserve">     mencionadas.</t>
  </si>
  <si>
    <t>Fuente: Departamento de Operaciones del Tránsito de la Policía Nacional.</t>
  </si>
  <si>
    <t>Colisión y vuelco</t>
  </si>
  <si>
    <t xml:space="preserve"> Colisión con objeto fijo 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</si>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</sst>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10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3" fontId="0" fillId="0" borderId="7" xfId="0" applyNumberFormat="1" applyFont="1" applyBorder="1"/>
    <xf numFmtId="3" fontId="0" fillId="0" borderId="7" xfId="0" applyNumberFormat="1" applyFont="1" applyBorder="1" applyAlignment="1">
      <alignment horizontal="right"/>
    </xf>
    <xf numFmtId="3" fontId="0" fillId="0" borderId="0" xfId="0" applyNumberFormat="1" applyFont="1" applyBorder="1"/>
    <xf numFmtId="3" fontId="1" fillId="0" borderId="9" xfId="0" applyNumberFormat="1" applyFont="1" applyFill="1" applyBorder="1"/>
    <xf numFmtId="3" fontId="1" fillId="0" borderId="0" xfId="0" applyNumberFormat="1" applyFont="1" applyFill="1" applyAlignment="1">
      <alignment readingOrder="1"/>
    </xf>
    <xf numFmtId="3" fontId="0" fillId="0" borderId="0" xfId="0" applyNumberFormat="1" applyFont="1" applyBorder="1" applyAlignment="1">
      <alignment readingOrder="1"/>
    </xf>
    <xf numFmtId="3" fontId="0" fillId="0" borderId="0" xfId="0" applyNumberFormat="1" applyFont="1" applyAlignment="1">
      <alignment readingOrder="1"/>
    </xf>
    <xf numFmtId="3" fontId="0" fillId="0" borderId="0" xfId="0" applyNumberFormat="1" applyFont="1"/>
    <xf numFmtId="3" fontId="2" fillId="0" borderId="0" xfId="0" applyNumberFormat="1" applyFont="1" applyFill="1"/>
    <xf numFmtId="3" fontId="1" fillId="0" borderId="1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/>
    <xf numFmtId="3" fontId="2" fillId="0" borderId="8" xfId="0" applyNumberFormat="1" applyFont="1" applyFill="1" applyBorder="1"/>
    <xf numFmtId="3" fontId="2" fillId="0" borderId="7" xfId="0" applyNumberFormat="1" applyFont="1" applyFill="1" applyBorder="1"/>
    <xf numFmtId="0" fontId="1" fillId="0" borderId="0" xfId="0" applyFont="1" applyFill="1" applyBorder="1"/>
    <xf numFmtId="164" fontId="1" fillId="0" borderId="7" xfId="0" applyNumberFormat="1" applyFont="1" applyFill="1" applyBorder="1" applyAlignment="1">
      <alignment horizontal="distributed"/>
    </xf>
    <xf numFmtId="3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1" fillId="0" borderId="5" xfId="0" applyNumberFormat="1" applyFont="1" applyFill="1" applyBorder="1" applyAlignment="1"/>
    <xf numFmtId="0" fontId="0" fillId="0" borderId="0" xfId="0" quotePrefix="1" applyFont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abSelected="1" zoomScaleNormal="100" zoomScaleSheetLayoutView="100" workbookViewId="0">
      <selection sqref="A1:J1"/>
    </sheetView>
  </sheetViews>
  <sheetFormatPr baseColWidth="10" defaultRowHeight="20.100000000000001" customHeight="1" x14ac:dyDescent="0.2"/>
  <cols>
    <col min="1" max="1" width="29.85546875" style="8" customWidth="1"/>
    <col min="2" max="2" width="8.5703125" style="24" customWidth="1"/>
    <col min="3" max="3" width="9.7109375" style="27" customWidth="1"/>
    <col min="4" max="4" width="9.5703125" style="27" customWidth="1"/>
    <col min="5" max="5" width="8" style="8" customWidth="1"/>
    <col min="6" max="6" width="10.140625" style="8" customWidth="1"/>
    <col min="7" max="7" width="8.42578125" style="8" customWidth="1"/>
    <col min="8" max="8" width="11.5703125" style="8" customWidth="1"/>
    <col min="9" max="9" width="9.42578125" style="8" customWidth="1"/>
    <col min="10" max="10" width="7" style="8" customWidth="1"/>
    <col min="11" max="11" width="11.42578125" style="9"/>
    <col min="12" max="183" width="11.42578125" style="8"/>
    <col min="184" max="184" width="39.5703125" style="8" customWidth="1"/>
    <col min="185" max="185" width="11.42578125" style="8" customWidth="1"/>
    <col min="186" max="186" width="12.28515625" style="8" customWidth="1"/>
    <col min="187" max="187" width="11.42578125" style="8" customWidth="1"/>
    <col min="188" max="188" width="10.28515625" style="8" customWidth="1"/>
    <col min="189" max="189" width="13.28515625" style="8" customWidth="1"/>
    <col min="190" max="190" width="10.28515625" style="8" customWidth="1"/>
    <col min="191" max="191" width="11.140625" style="8" customWidth="1"/>
    <col min="192" max="192" width="10.28515625" style="8" customWidth="1"/>
    <col min="193" max="439" width="11.42578125" style="8"/>
    <col min="440" max="440" width="39.5703125" style="8" customWidth="1"/>
    <col min="441" max="441" width="11.42578125" style="8" customWidth="1"/>
    <col min="442" max="442" width="12.28515625" style="8" customWidth="1"/>
    <col min="443" max="443" width="11.42578125" style="8" customWidth="1"/>
    <col min="444" max="444" width="10.28515625" style="8" customWidth="1"/>
    <col min="445" max="445" width="13.28515625" style="8" customWidth="1"/>
    <col min="446" max="446" width="10.28515625" style="8" customWidth="1"/>
    <col min="447" max="447" width="11.140625" style="8" customWidth="1"/>
    <col min="448" max="448" width="10.28515625" style="8" customWidth="1"/>
    <col min="449" max="695" width="11.42578125" style="8"/>
    <col min="696" max="696" width="39.5703125" style="8" customWidth="1"/>
    <col min="697" max="697" width="11.42578125" style="8" customWidth="1"/>
    <col min="698" max="698" width="12.28515625" style="8" customWidth="1"/>
    <col min="699" max="699" width="11.42578125" style="8" customWidth="1"/>
    <col min="700" max="700" width="10.28515625" style="8" customWidth="1"/>
    <col min="701" max="701" width="13.28515625" style="8" customWidth="1"/>
    <col min="702" max="702" width="10.28515625" style="8" customWidth="1"/>
    <col min="703" max="703" width="11.140625" style="8" customWidth="1"/>
    <col min="704" max="704" width="10.28515625" style="8" customWidth="1"/>
    <col min="705" max="951" width="11.42578125" style="8"/>
    <col min="952" max="952" width="39.5703125" style="8" customWidth="1"/>
    <col min="953" max="953" width="11.42578125" style="8" customWidth="1"/>
    <col min="954" max="954" width="12.28515625" style="8" customWidth="1"/>
    <col min="955" max="955" width="11.42578125" style="8" customWidth="1"/>
    <col min="956" max="956" width="10.28515625" style="8" customWidth="1"/>
    <col min="957" max="957" width="13.28515625" style="8" customWidth="1"/>
    <col min="958" max="958" width="10.28515625" style="8" customWidth="1"/>
    <col min="959" max="959" width="11.140625" style="8" customWidth="1"/>
    <col min="960" max="960" width="10.28515625" style="8" customWidth="1"/>
    <col min="961" max="1207" width="11.42578125" style="8"/>
    <col min="1208" max="1208" width="39.5703125" style="8" customWidth="1"/>
    <col min="1209" max="1209" width="11.42578125" style="8" customWidth="1"/>
    <col min="1210" max="1210" width="12.28515625" style="8" customWidth="1"/>
    <col min="1211" max="1211" width="11.42578125" style="8" customWidth="1"/>
    <col min="1212" max="1212" width="10.28515625" style="8" customWidth="1"/>
    <col min="1213" max="1213" width="13.28515625" style="8" customWidth="1"/>
    <col min="1214" max="1214" width="10.28515625" style="8" customWidth="1"/>
    <col min="1215" max="1215" width="11.140625" style="8" customWidth="1"/>
    <col min="1216" max="1216" width="10.28515625" style="8" customWidth="1"/>
    <col min="1217" max="1463" width="11.42578125" style="8"/>
    <col min="1464" max="1464" width="39.5703125" style="8" customWidth="1"/>
    <col min="1465" max="1465" width="11.42578125" style="8" customWidth="1"/>
    <col min="1466" max="1466" width="12.28515625" style="8" customWidth="1"/>
    <col min="1467" max="1467" width="11.42578125" style="8" customWidth="1"/>
    <col min="1468" max="1468" width="10.28515625" style="8" customWidth="1"/>
    <col min="1469" max="1469" width="13.28515625" style="8" customWidth="1"/>
    <col min="1470" max="1470" width="10.28515625" style="8" customWidth="1"/>
    <col min="1471" max="1471" width="11.140625" style="8" customWidth="1"/>
    <col min="1472" max="1472" width="10.28515625" style="8" customWidth="1"/>
    <col min="1473" max="1719" width="11.42578125" style="8"/>
    <col min="1720" max="1720" width="39.5703125" style="8" customWidth="1"/>
    <col min="1721" max="1721" width="11.42578125" style="8" customWidth="1"/>
    <col min="1722" max="1722" width="12.28515625" style="8" customWidth="1"/>
    <col min="1723" max="1723" width="11.42578125" style="8" customWidth="1"/>
    <col min="1724" max="1724" width="10.28515625" style="8" customWidth="1"/>
    <col min="1725" max="1725" width="13.28515625" style="8" customWidth="1"/>
    <col min="1726" max="1726" width="10.28515625" style="8" customWidth="1"/>
    <col min="1727" max="1727" width="11.140625" style="8" customWidth="1"/>
    <col min="1728" max="1728" width="10.28515625" style="8" customWidth="1"/>
    <col min="1729" max="1975" width="11.42578125" style="8"/>
    <col min="1976" max="1976" width="39.5703125" style="8" customWidth="1"/>
    <col min="1977" max="1977" width="11.42578125" style="8" customWidth="1"/>
    <col min="1978" max="1978" width="12.28515625" style="8" customWidth="1"/>
    <col min="1979" max="1979" width="11.42578125" style="8" customWidth="1"/>
    <col min="1980" max="1980" width="10.28515625" style="8" customWidth="1"/>
    <col min="1981" max="1981" width="13.28515625" style="8" customWidth="1"/>
    <col min="1982" max="1982" width="10.28515625" style="8" customWidth="1"/>
    <col min="1983" max="1983" width="11.140625" style="8" customWidth="1"/>
    <col min="1984" max="1984" width="10.28515625" style="8" customWidth="1"/>
    <col min="1985" max="2231" width="11.42578125" style="8"/>
    <col min="2232" max="2232" width="39.5703125" style="8" customWidth="1"/>
    <col min="2233" max="2233" width="11.42578125" style="8" customWidth="1"/>
    <col min="2234" max="2234" width="12.28515625" style="8" customWidth="1"/>
    <col min="2235" max="2235" width="11.42578125" style="8" customWidth="1"/>
    <col min="2236" max="2236" width="10.28515625" style="8" customWidth="1"/>
    <col min="2237" max="2237" width="13.28515625" style="8" customWidth="1"/>
    <col min="2238" max="2238" width="10.28515625" style="8" customWidth="1"/>
    <col min="2239" max="2239" width="11.140625" style="8" customWidth="1"/>
    <col min="2240" max="2240" width="10.28515625" style="8" customWidth="1"/>
    <col min="2241" max="2487" width="11.42578125" style="8"/>
    <col min="2488" max="2488" width="39.5703125" style="8" customWidth="1"/>
    <col min="2489" max="2489" width="11.42578125" style="8" customWidth="1"/>
    <col min="2490" max="2490" width="12.28515625" style="8" customWidth="1"/>
    <col min="2491" max="2491" width="11.42578125" style="8" customWidth="1"/>
    <col min="2492" max="2492" width="10.28515625" style="8" customWidth="1"/>
    <col min="2493" max="2493" width="13.28515625" style="8" customWidth="1"/>
    <col min="2494" max="2494" width="10.28515625" style="8" customWidth="1"/>
    <col min="2495" max="2495" width="11.140625" style="8" customWidth="1"/>
    <col min="2496" max="2496" width="10.28515625" style="8" customWidth="1"/>
    <col min="2497" max="2743" width="11.42578125" style="8"/>
    <col min="2744" max="2744" width="39.5703125" style="8" customWidth="1"/>
    <col min="2745" max="2745" width="11.42578125" style="8" customWidth="1"/>
    <col min="2746" max="2746" width="12.28515625" style="8" customWidth="1"/>
    <col min="2747" max="2747" width="11.42578125" style="8" customWidth="1"/>
    <col min="2748" max="2748" width="10.28515625" style="8" customWidth="1"/>
    <col min="2749" max="2749" width="13.28515625" style="8" customWidth="1"/>
    <col min="2750" max="2750" width="10.28515625" style="8" customWidth="1"/>
    <col min="2751" max="2751" width="11.140625" style="8" customWidth="1"/>
    <col min="2752" max="2752" width="10.28515625" style="8" customWidth="1"/>
    <col min="2753" max="2999" width="11.42578125" style="8"/>
    <col min="3000" max="3000" width="39.5703125" style="8" customWidth="1"/>
    <col min="3001" max="3001" width="11.42578125" style="8" customWidth="1"/>
    <col min="3002" max="3002" width="12.28515625" style="8" customWidth="1"/>
    <col min="3003" max="3003" width="11.42578125" style="8" customWidth="1"/>
    <col min="3004" max="3004" width="10.28515625" style="8" customWidth="1"/>
    <col min="3005" max="3005" width="13.28515625" style="8" customWidth="1"/>
    <col min="3006" max="3006" width="10.28515625" style="8" customWidth="1"/>
    <col min="3007" max="3007" width="11.140625" style="8" customWidth="1"/>
    <col min="3008" max="3008" width="10.28515625" style="8" customWidth="1"/>
    <col min="3009" max="3255" width="11.42578125" style="8"/>
    <col min="3256" max="3256" width="39.5703125" style="8" customWidth="1"/>
    <col min="3257" max="3257" width="11.42578125" style="8" customWidth="1"/>
    <col min="3258" max="3258" width="12.28515625" style="8" customWidth="1"/>
    <col min="3259" max="3259" width="11.42578125" style="8" customWidth="1"/>
    <col min="3260" max="3260" width="10.28515625" style="8" customWidth="1"/>
    <col min="3261" max="3261" width="13.28515625" style="8" customWidth="1"/>
    <col min="3262" max="3262" width="10.28515625" style="8" customWidth="1"/>
    <col min="3263" max="3263" width="11.140625" style="8" customWidth="1"/>
    <col min="3264" max="3264" width="10.28515625" style="8" customWidth="1"/>
    <col min="3265" max="3511" width="11.42578125" style="8"/>
    <col min="3512" max="3512" width="39.5703125" style="8" customWidth="1"/>
    <col min="3513" max="3513" width="11.42578125" style="8" customWidth="1"/>
    <col min="3514" max="3514" width="12.28515625" style="8" customWidth="1"/>
    <col min="3515" max="3515" width="11.42578125" style="8" customWidth="1"/>
    <col min="3516" max="3516" width="10.28515625" style="8" customWidth="1"/>
    <col min="3517" max="3517" width="13.28515625" style="8" customWidth="1"/>
    <col min="3518" max="3518" width="10.28515625" style="8" customWidth="1"/>
    <col min="3519" max="3519" width="11.140625" style="8" customWidth="1"/>
    <col min="3520" max="3520" width="10.28515625" style="8" customWidth="1"/>
    <col min="3521" max="3767" width="11.42578125" style="8"/>
    <col min="3768" max="3768" width="39.5703125" style="8" customWidth="1"/>
    <col min="3769" max="3769" width="11.42578125" style="8" customWidth="1"/>
    <col min="3770" max="3770" width="12.28515625" style="8" customWidth="1"/>
    <col min="3771" max="3771" width="11.42578125" style="8" customWidth="1"/>
    <col min="3772" max="3772" width="10.28515625" style="8" customWidth="1"/>
    <col min="3773" max="3773" width="13.28515625" style="8" customWidth="1"/>
    <col min="3774" max="3774" width="10.28515625" style="8" customWidth="1"/>
    <col min="3775" max="3775" width="11.140625" style="8" customWidth="1"/>
    <col min="3776" max="3776" width="10.28515625" style="8" customWidth="1"/>
    <col min="3777" max="4023" width="11.42578125" style="8"/>
    <col min="4024" max="4024" width="39.5703125" style="8" customWidth="1"/>
    <col min="4025" max="4025" width="11.42578125" style="8" customWidth="1"/>
    <col min="4026" max="4026" width="12.28515625" style="8" customWidth="1"/>
    <col min="4027" max="4027" width="11.42578125" style="8" customWidth="1"/>
    <col min="4028" max="4028" width="10.28515625" style="8" customWidth="1"/>
    <col min="4029" max="4029" width="13.28515625" style="8" customWidth="1"/>
    <col min="4030" max="4030" width="10.28515625" style="8" customWidth="1"/>
    <col min="4031" max="4031" width="11.140625" style="8" customWidth="1"/>
    <col min="4032" max="4032" width="10.28515625" style="8" customWidth="1"/>
    <col min="4033" max="4279" width="11.42578125" style="8"/>
    <col min="4280" max="4280" width="39.5703125" style="8" customWidth="1"/>
    <col min="4281" max="4281" width="11.42578125" style="8" customWidth="1"/>
    <col min="4282" max="4282" width="12.28515625" style="8" customWidth="1"/>
    <col min="4283" max="4283" width="11.42578125" style="8" customWidth="1"/>
    <col min="4284" max="4284" width="10.28515625" style="8" customWidth="1"/>
    <col min="4285" max="4285" width="13.28515625" style="8" customWidth="1"/>
    <col min="4286" max="4286" width="10.28515625" style="8" customWidth="1"/>
    <col min="4287" max="4287" width="11.140625" style="8" customWidth="1"/>
    <col min="4288" max="4288" width="10.28515625" style="8" customWidth="1"/>
    <col min="4289" max="4535" width="11.42578125" style="8"/>
    <col min="4536" max="4536" width="39.5703125" style="8" customWidth="1"/>
    <col min="4537" max="4537" width="11.42578125" style="8" customWidth="1"/>
    <col min="4538" max="4538" width="12.28515625" style="8" customWidth="1"/>
    <col min="4539" max="4539" width="11.42578125" style="8" customWidth="1"/>
    <col min="4540" max="4540" width="10.28515625" style="8" customWidth="1"/>
    <col min="4541" max="4541" width="13.28515625" style="8" customWidth="1"/>
    <col min="4542" max="4542" width="10.28515625" style="8" customWidth="1"/>
    <col min="4543" max="4543" width="11.140625" style="8" customWidth="1"/>
    <col min="4544" max="4544" width="10.28515625" style="8" customWidth="1"/>
    <col min="4545" max="4791" width="11.42578125" style="8"/>
    <col min="4792" max="4792" width="39.5703125" style="8" customWidth="1"/>
    <col min="4793" max="4793" width="11.42578125" style="8" customWidth="1"/>
    <col min="4794" max="4794" width="12.28515625" style="8" customWidth="1"/>
    <col min="4795" max="4795" width="11.42578125" style="8" customWidth="1"/>
    <col min="4796" max="4796" width="10.28515625" style="8" customWidth="1"/>
    <col min="4797" max="4797" width="13.28515625" style="8" customWidth="1"/>
    <col min="4798" max="4798" width="10.28515625" style="8" customWidth="1"/>
    <col min="4799" max="4799" width="11.140625" style="8" customWidth="1"/>
    <col min="4800" max="4800" width="10.28515625" style="8" customWidth="1"/>
    <col min="4801" max="5047" width="11.42578125" style="8"/>
    <col min="5048" max="5048" width="39.5703125" style="8" customWidth="1"/>
    <col min="5049" max="5049" width="11.42578125" style="8" customWidth="1"/>
    <col min="5050" max="5050" width="12.28515625" style="8" customWidth="1"/>
    <col min="5051" max="5051" width="11.42578125" style="8" customWidth="1"/>
    <col min="5052" max="5052" width="10.28515625" style="8" customWidth="1"/>
    <col min="5053" max="5053" width="13.28515625" style="8" customWidth="1"/>
    <col min="5054" max="5054" width="10.28515625" style="8" customWidth="1"/>
    <col min="5055" max="5055" width="11.140625" style="8" customWidth="1"/>
    <col min="5056" max="5056" width="10.28515625" style="8" customWidth="1"/>
    <col min="5057" max="5303" width="11.42578125" style="8"/>
    <col min="5304" max="5304" width="39.5703125" style="8" customWidth="1"/>
    <col min="5305" max="5305" width="11.42578125" style="8" customWidth="1"/>
    <col min="5306" max="5306" width="12.28515625" style="8" customWidth="1"/>
    <col min="5307" max="5307" width="11.42578125" style="8" customWidth="1"/>
    <col min="5308" max="5308" width="10.28515625" style="8" customWidth="1"/>
    <col min="5309" max="5309" width="13.28515625" style="8" customWidth="1"/>
    <col min="5310" max="5310" width="10.28515625" style="8" customWidth="1"/>
    <col min="5311" max="5311" width="11.140625" style="8" customWidth="1"/>
    <col min="5312" max="5312" width="10.28515625" style="8" customWidth="1"/>
    <col min="5313" max="5559" width="11.42578125" style="8"/>
    <col min="5560" max="5560" width="39.5703125" style="8" customWidth="1"/>
    <col min="5561" max="5561" width="11.42578125" style="8" customWidth="1"/>
    <col min="5562" max="5562" width="12.28515625" style="8" customWidth="1"/>
    <col min="5563" max="5563" width="11.42578125" style="8" customWidth="1"/>
    <col min="5564" max="5564" width="10.28515625" style="8" customWidth="1"/>
    <col min="5565" max="5565" width="13.28515625" style="8" customWidth="1"/>
    <col min="5566" max="5566" width="10.28515625" style="8" customWidth="1"/>
    <col min="5567" max="5567" width="11.140625" style="8" customWidth="1"/>
    <col min="5568" max="5568" width="10.28515625" style="8" customWidth="1"/>
    <col min="5569" max="5815" width="11.42578125" style="8"/>
    <col min="5816" max="5816" width="39.5703125" style="8" customWidth="1"/>
    <col min="5817" max="5817" width="11.42578125" style="8" customWidth="1"/>
    <col min="5818" max="5818" width="12.28515625" style="8" customWidth="1"/>
    <col min="5819" max="5819" width="11.42578125" style="8" customWidth="1"/>
    <col min="5820" max="5820" width="10.28515625" style="8" customWidth="1"/>
    <col min="5821" max="5821" width="13.28515625" style="8" customWidth="1"/>
    <col min="5822" max="5822" width="10.28515625" style="8" customWidth="1"/>
    <col min="5823" max="5823" width="11.140625" style="8" customWidth="1"/>
    <col min="5824" max="5824" width="10.28515625" style="8" customWidth="1"/>
    <col min="5825" max="6071" width="11.42578125" style="8"/>
    <col min="6072" max="6072" width="39.5703125" style="8" customWidth="1"/>
    <col min="6073" max="6073" width="11.42578125" style="8" customWidth="1"/>
    <col min="6074" max="6074" width="12.28515625" style="8" customWidth="1"/>
    <col min="6075" max="6075" width="11.42578125" style="8" customWidth="1"/>
    <col min="6076" max="6076" width="10.28515625" style="8" customWidth="1"/>
    <col min="6077" max="6077" width="13.28515625" style="8" customWidth="1"/>
    <col min="6078" max="6078" width="10.28515625" style="8" customWidth="1"/>
    <col min="6079" max="6079" width="11.140625" style="8" customWidth="1"/>
    <col min="6080" max="6080" width="10.28515625" style="8" customWidth="1"/>
    <col min="6081" max="6327" width="11.42578125" style="8"/>
    <col min="6328" max="6328" width="39.5703125" style="8" customWidth="1"/>
    <col min="6329" max="6329" width="11.42578125" style="8" customWidth="1"/>
    <col min="6330" max="6330" width="12.28515625" style="8" customWidth="1"/>
    <col min="6331" max="6331" width="11.42578125" style="8" customWidth="1"/>
    <col min="6332" max="6332" width="10.28515625" style="8" customWidth="1"/>
    <col min="6333" max="6333" width="13.28515625" style="8" customWidth="1"/>
    <col min="6334" max="6334" width="10.28515625" style="8" customWidth="1"/>
    <col min="6335" max="6335" width="11.140625" style="8" customWidth="1"/>
    <col min="6336" max="6336" width="10.28515625" style="8" customWidth="1"/>
    <col min="6337" max="6583" width="11.42578125" style="8"/>
    <col min="6584" max="6584" width="39.5703125" style="8" customWidth="1"/>
    <col min="6585" max="6585" width="11.42578125" style="8" customWidth="1"/>
    <col min="6586" max="6586" width="12.28515625" style="8" customWidth="1"/>
    <col min="6587" max="6587" width="11.42578125" style="8" customWidth="1"/>
    <col min="6588" max="6588" width="10.28515625" style="8" customWidth="1"/>
    <col min="6589" max="6589" width="13.28515625" style="8" customWidth="1"/>
    <col min="6590" max="6590" width="10.28515625" style="8" customWidth="1"/>
    <col min="6591" max="6591" width="11.140625" style="8" customWidth="1"/>
    <col min="6592" max="6592" width="10.28515625" style="8" customWidth="1"/>
    <col min="6593" max="6839" width="11.42578125" style="8"/>
    <col min="6840" max="6840" width="39.5703125" style="8" customWidth="1"/>
    <col min="6841" max="6841" width="11.42578125" style="8" customWidth="1"/>
    <col min="6842" max="6842" width="12.28515625" style="8" customWidth="1"/>
    <col min="6843" max="6843" width="11.42578125" style="8" customWidth="1"/>
    <col min="6844" max="6844" width="10.28515625" style="8" customWidth="1"/>
    <col min="6845" max="6845" width="13.28515625" style="8" customWidth="1"/>
    <col min="6846" max="6846" width="10.28515625" style="8" customWidth="1"/>
    <col min="6847" max="6847" width="11.140625" style="8" customWidth="1"/>
    <col min="6848" max="6848" width="10.28515625" style="8" customWidth="1"/>
    <col min="6849" max="7095" width="11.42578125" style="8"/>
    <col min="7096" max="7096" width="39.5703125" style="8" customWidth="1"/>
    <col min="7097" max="7097" width="11.42578125" style="8" customWidth="1"/>
    <col min="7098" max="7098" width="12.28515625" style="8" customWidth="1"/>
    <col min="7099" max="7099" width="11.42578125" style="8" customWidth="1"/>
    <col min="7100" max="7100" width="10.28515625" style="8" customWidth="1"/>
    <col min="7101" max="7101" width="13.28515625" style="8" customWidth="1"/>
    <col min="7102" max="7102" width="10.28515625" style="8" customWidth="1"/>
    <col min="7103" max="7103" width="11.140625" style="8" customWidth="1"/>
    <col min="7104" max="7104" width="10.28515625" style="8" customWidth="1"/>
    <col min="7105" max="7351" width="11.42578125" style="8"/>
    <col min="7352" max="7352" width="39.5703125" style="8" customWidth="1"/>
    <col min="7353" max="7353" width="11.42578125" style="8" customWidth="1"/>
    <col min="7354" max="7354" width="12.28515625" style="8" customWidth="1"/>
    <col min="7355" max="7355" width="11.42578125" style="8" customWidth="1"/>
    <col min="7356" max="7356" width="10.28515625" style="8" customWidth="1"/>
    <col min="7357" max="7357" width="13.28515625" style="8" customWidth="1"/>
    <col min="7358" max="7358" width="10.28515625" style="8" customWidth="1"/>
    <col min="7359" max="7359" width="11.140625" style="8" customWidth="1"/>
    <col min="7360" max="7360" width="10.28515625" style="8" customWidth="1"/>
    <col min="7361" max="7607" width="11.42578125" style="8"/>
    <col min="7608" max="7608" width="39.5703125" style="8" customWidth="1"/>
    <col min="7609" max="7609" width="11.42578125" style="8" customWidth="1"/>
    <col min="7610" max="7610" width="12.28515625" style="8" customWidth="1"/>
    <col min="7611" max="7611" width="11.42578125" style="8" customWidth="1"/>
    <col min="7612" max="7612" width="10.28515625" style="8" customWidth="1"/>
    <col min="7613" max="7613" width="13.28515625" style="8" customWidth="1"/>
    <col min="7614" max="7614" width="10.28515625" style="8" customWidth="1"/>
    <col min="7615" max="7615" width="11.140625" style="8" customWidth="1"/>
    <col min="7616" max="7616" width="10.28515625" style="8" customWidth="1"/>
    <col min="7617" max="7863" width="11.42578125" style="8"/>
    <col min="7864" max="7864" width="39.5703125" style="8" customWidth="1"/>
    <col min="7865" max="7865" width="11.42578125" style="8" customWidth="1"/>
    <col min="7866" max="7866" width="12.28515625" style="8" customWidth="1"/>
    <col min="7867" max="7867" width="11.42578125" style="8" customWidth="1"/>
    <col min="7868" max="7868" width="10.28515625" style="8" customWidth="1"/>
    <col min="7869" max="7869" width="13.28515625" style="8" customWidth="1"/>
    <col min="7870" max="7870" width="10.28515625" style="8" customWidth="1"/>
    <col min="7871" max="7871" width="11.140625" style="8" customWidth="1"/>
    <col min="7872" max="7872" width="10.28515625" style="8" customWidth="1"/>
    <col min="7873" max="8119" width="11.42578125" style="8"/>
    <col min="8120" max="8120" width="39.5703125" style="8" customWidth="1"/>
    <col min="8121" max="8121" width="11.42578125" style="8" customWidth="1"/>
    <col min="8122" max="8122" width="12.28515625" style="8" customWidth="1"/>
    <col min="8123" max="8123" width="11.42578125" style="8" customWidth="1"/>
    <col min="8124" max="8124" width="10.28515625" style="8" customWidth="1"/>
    <col min="8125" max="8125" width="13.28515625" style="8" customWidth="1"/>
    <col min="8126" max="8126" width="10.28515625" style="8" customWidth="1"/>
    <col min="8127" max="8127" width="11.140625" style="8" customWidth="1"/>
    <col min="8128" max="8128" width="10.28515625" style="8" customWidth="1"/>
    <col min="8129" max="8375" width="11.42578125" style="8"/>
    <col min="8376" max="8376" width="39.5703125" style="8" customWidth="1"/>
    <col min="8377" max="8377" width="11.42578125" style="8" customWidth="1"/>
    <col min="8378" max="8378" width="12.28515625" style="8" customWidth="1"/>
    <col min="8379" max="8379" width="11.42578125" style="8" customWidth="1"/>
    <col min="8380" max="8380" width="10.28515625" style="8" customWidth="1"/>
    <col min="8381" max="8381" width="13.28515625" style="8" customWidth="1"/>
    <col min="8382" max="8382" width="10.28515625" style="8" customWidth="1"/>
    <col min="8383" max="8383" width="11.140625" style="8" customWidth="1"/>
    <col min="8384" max="8384" width="10.28515625" style="8" customWidth="1"/>
    <col min="8385" max="8631" width="11.42578125" style="8"/>
    <col min="8632" max="8632" width="39.5703125" style="8" customWidth="1"/>
    <col min="8633" max="8633" width="11.42578125" style="8" customWidth="1"/>
    <col min="8634" max="8634" width="12.28515625" style="8" customWidth="1"/>
    <col min="8635" max="8635" width="11.42578125" style="8" customWidth="1"/>
    <col min="8636" max="8636" width="10.28515625" style="8" customWidth="1"/>
    <col min="8637" max="8637" width="13.28515625" style="8" customWidth="1"/>
    <col min="8638" max="8638" width="10.28515625" style="8" customWidth="1"/>
    <col min="8639" max="8639" width="11.140625" style="8" customWidth="1"/>
    <col min="8640" max="8640" width="10.28515625" style="8" customWidth="1"/>
    <col min="8641" max="8887" width="11.42578125" style="8"/>
    <col min="8888" max="8888" width="39.5703125" style="8" customWidth="1"/>
    <col min="8889" max="8889" width="11.42578125" style="8" customWidth="1"/>
    <col min="8890" max="8890" width="12.28515625" style="8" customWidth="1"/>
    <col min="8891" max="8891" width="11.42578125" style="8" customWidth="1"/>
    <col min="8892" max="8892" width="10.28515625" style="8" customWidth="1"/>
    <col min="8893" max="8893" width="13.28515625" style="8" customWidth="1"/>
    <col min="8894" max="8894" width="10.28515625" style="8" customWidth="1"/>
    <col min="8895" max="8895" width="11.140625" style="8" customWidth="1"/>
    <col min="8896" max="8896" width="10.28515625" style="8" customWidth="1"/>
    <col min="8897" max="9143" width="11.42578125" style="8"/>
    <col min="9144" max="9144" width="39.5703125" style="8" customWidth="1"/>
    <col min="9145" max="9145" width="11.42578125" style="8" customWidth="1"/>
    <col min="9146" max="9146" width="12.28515625" style="8" customWidth="1"/>
    <col min="9147" max="9147" width="11.42578125" style="8" customWidth="1"/>
    <col min="9148" max="9148" width="10.28515625" style="8" customWidth="1"/>
    <col min="9149" max="9149" width="13.28515625" style="8" customWidth="1"/>
    <col min="9150" max="9150" width="10.28515625" style="8" customWidth="1"/>
    <col min="9151" max="9151" width="11.140625" style="8" customWidth="1"/>
    <col min="9152" max="9152" width="10.28515625" style="8" customWidth="1"/>
    <col min="9153" max="9399" width="11.42578125" style="8"/>
    <col min="9400" max="9400" width="39.5703125" style="8" customWidth="1"/>
    <col min="9401" max="9401" width="11.42578125" style="8" customWidth="1"/>
    <col min="9402" max="9402" width="12.28515625" style="8" customWidth="1"/>
    <col min="9403" max="9403" width="11.42578125" style="8" customWidth="1"/>
    <col min="9404" max="9404" width="10.28515625" style="8" customWidth="1"/>
    <col min="9405" max="9405" width="13.28515625" style="8" customWidth="1"/>
    <col min="9406" max="9406" width="10.28515625" style="8" customWidth="1"/>
    <col min="9407" max="9407" width="11.140625" style="8" customWidth="1"/>
    <col min="9408" max="9408" width="10.28515625" style="8" customWidth="1"/>
    <col min="9409" max="9655" width="11.42578125" style="8"/>
    <col min="9656" max="9656" width="39.5703125" style="8" customWidth="1"/>
    <col min="9657" max="9657" width="11.42578125" style="8" customWidth="1"/>
    <col min="9658" max="9658" width="12.28515625" style="8" customWidth="1"/>
    <col min="9659" max="9659" width="11.42578125" style="8" customWidth="1"/>
    <col min="9660" max="9660" width="10.28515625" style="8" customWidth="1"/>
    <col min="9661" max="9661" width="13.28515625" style="8" customWidth="1"/>
    <col min="9662" max="9662" width="10.28515625" style="8" customWidth="1"/>
    <col min="9663" max="9663" width="11.140625" style="8" customWidth="1"/>
    <col min="9664" max="9664" width="10.28515625" style="8" customWidth="1"/>
    <col min="9665" max="9911" width="11.42578125" style="8"/>
    <col min="9912" max="9912" width="39.5703125" style="8" customWidth="1"/>
    <col min="9913" max="9913" width="11.42578125" style="8" customWidth="1"/>
    <col min="9914" max="9914" width="12.28515625" style="8" customWidth="1"/>
    <col min="9915" max="9915" width="11.42578125" style="8" customWidth="1"/>
    <col min="9916" max="9916" width="10.28515625" style="8" customWidth="1"/>
    <col min="9917" max="9917" width="13.28515625" style="8" customWidth="1"/>
    <col min="9918" max="9918" width="10.28515625" style="8" customWidth="1"/>
    <col min="9919" max="9919" width="11.140625" style="8" customWidth="1"/>
    <col min="9920" max="9920" width="10.28515625" style="8" customWidth="1"/>
    <col min="9921" max="10167" width="11.42578125" style="8"/>
    <col min="10168" max="10168" width="39.5703125" style="8" customWidth="1"/>
    <col min="10169" max="10169" width="11.42578125" style="8" customWidth="1"/>
    <col min="10170" max="10170" width="12.28515625" style="8" customWidth="1"/>
    <col min="10171" max="10171" width="11.42578125" style="8" customWidth="1"/>
    <col min="10172" max="10172" width="10.28515625" style="8" customWidth="1"/>
    <col min="10173" max="10173" width="13.28515625" style="8" customWidth="1"/>
    <col min="10174" max="10174" width="10.28515625" style="8" customWidth="1"/>
    <col min="10175" max="10175" width="11.140625" style="8" customWidth="1"/>
    <col min="10176" max="10176" width="10.28515625" style="8" customWidth="1"/>
    <col min="10177" max="10423" width="11.42578125" style="8"/>
    <col min="10424" max="10424" width="39.5703125" style="8" customWidth="1"/>
    <col min="10425" max="10425" width="11.42578125" style="8" customWidth="1"/>
    <col min="10426" max="10426" width="12.28515625" style="8" customWidth="1"/>
    <col min="10427" max="10427" width="11.42578125" style="8" customWidth="1"/>
    <col min="10428" max="10428" width="10.28515625" style="8" customWidth="1"/>
    <col min="10429" max="10429" width="13.28515625" style="8" customWidth="1"/>
    <col min="10430" max="10430" width="10.28515625" style="8" customWidth="1"/>
    <col min="10431" max="10431" width="11.140625" style="8" customWidth="1"/>
    <col min="10432" max="10432" width="10.28515625" style="8" customWidth="1"/>
    <col min="10433" max="10679" width="11.42578125" style="8"/>
    <col min="10680" max="10680" width="39.5703125" style="8" customWidth="1"/>
    <col min="10681" max="10681" width="11.42578125" style="8" customWidth="1"/>
    <col min="10682" max="10682" width="12.28515625" style="8" customWidth="1"/>
    <col min="10683" max="10683" width="11.42578125" style="8" customWidth="1"/>
    <col min="10684" max="10684" width="10.28515625" style="8" customWidth="1"/>
    <col min="10685" max="10685" width="13.28515625" style="8" customWidth="1"/>
    <col min="10686" max="10686" width="10.28515625" style="8" customWidth="1"/>
    <col min="10687" max="10687" width="11.140625" style="8" customWidth="1"/>
    <col min="10688" max="10688" width="10.28515625" style="8" customWidth="1"/>
    <col min="10689" max="10935" width="11.42578125" style="8"/>
    <col min="10936" max="10936" width="39.5703125" style="8" customWidth="1"/>
    <col min="10937" max="10937" width="11.42578125" style="8" customWidth="1"/>
    <col min="10938" max="10938" width="12.28515625" style="8" customWidth="1"/>
    <col min="10939" max="10939" width="11.42578125" style="8" customWidth="1"/>
    <col min="10940" max="10940" width="10.28515625" style="8" customWidth="1"/>
    <col min="10941" max="10941" width="13.28515625" style="8" customWidth="1"/>
    <col min="10942" max="10942" width="10.28515625" style="8" customWidth="1"/>
    <col min="10943" max="10943" width="11.140625" style="8" customWidth="1"/>
    <col min="10944" max="10944" width="10.28515625" style="8" customWidth="1"/>
    <col min="10945" max="11191" width="11.42578125" style="8"/>
    <col min="11192" max="11192" width="39.5703125" style="8" customWidth="1"/>
    <col min="11193" max="11193" width="11.42578125" style="8" customWidth="1"/>
    <col min="11194" max="11194" width="12.28515625" style="8" customWidth="1"/>
    <col min="11195" max="11195" width="11.42578125" style="8" customWidth="1"/>
    <col min="11196" max="11196" width="10.28515625" style="8" customWidth="1"/>
    <col min="11197" max="11197" width="13.28515625" style="8" customWidth="1"/>
    <col min="11198" max="11198" width="10.28515625" style="8" customWidth="1"/>
    <col min="11199" max="11199" width="11.140625" style="8" customWidth="1"/>
    <col min="11200" max="11200" width="10.28515625" style="8" customWidth="1"/>
    <col min="11201" max="11447" width="11.42578125" style="8"/>
    <col min="11448" max="11448" width="39.5703125" style="8" customWidth="1"/>
    <col min="11449" max="11449" width="11.42578125" style="8" customWidth="1"/>
    <col min="11450" max="11450" width="12.28515625" style="8" customWidth="1"/>
    <col min="11451" max="11451" width="11.42578125" style="8" customWidth="1"/>
    <col min="11452" max="11452" width="10.28515625" style="8" customWidth="1"/>
    <col min="11453" max="11453" width="13.28515625" style="8" customWidth="1"/>
    <col min="11454" max="11454" width="10.28515625" style="8" customWidth="1"/>
    <col min="11455" max="11455" width="11.140625" style="8" customWidth="1"/>
    <col min="11456" max="11456" width="10.28515625" style="8" customWidth="1"/>
    <col min="11457" max="11703" width="11.42578125" style="8"/>
    <col min="11704" max="11704" width="39.5703125" style="8" customWidth="1"/>
    <col min="11705" max="11705" width="11.42578125" style="8" customWidth="1"/>
    <col min="11706" max="11706" width="12.28515625" style="8" customWidth="1"/>
    <col min="11707" max="11707" width="11.42578125" style="8" customWidth="1"/>
    <col min="11708" max="11708" width="10.28515625" style="8" customWidth="1"/>
    <col min="11709" max="11709" width="13.28515625" style="8" customWidth="1"/>
    <col min="11710" max="11710" width="10.28515625" style="8" customWidth="1"/>
    <col min="11711" max="11711" width="11.140625" style="8" customWidth="1"/>
    <col min="11712" max="11712" width="10.28515625" style="8" customWidth="1"/>
    <col min="11713" max="11959" width="11.42578125" style="8"/>
    <col min="11960" max="11960" width="39.5703125" style="8" customWidth="1"/>
    <col min="11961" max="11961" width="11.42578125" style="8" customWidth="1"/>
    <col min="11962" max="11962" width="12.28515625" style="8" customWidth="1"/>
    <col min="11963" max="11963" width="11.42578125" style="8" customWidth="1"/>
    <col min="11964" max="11964" width="10.28515625" style="8" customWidth="1"/>
    <col min="11965" max="11965" width="13.28515625" style="8" customWidth="1"/>
    <col min="11966" max="11966" width="10.28515625" style="8" customWidth="1"/>
    <col min="11967" max="11967" width="11.140625" style="8" customWidth="1"/>
    <col min="11968" max="11968" width="10.28515625" style="8" customWidth="1"/>
    <col min="11969" max="12215" width="11.42578125" style="8"/>
    <col min="12216" max="12216" width="39.5703125" style="8" customWidth="1"/>
    <col min="12217" max="12217" width="11.42578125" style="8" customWidth="1"/>
    <col min="12218" max="12218" width="12.28515625" style="8" customWidth="1"/>
    <col min="12219" max="12219" width="11.42578125" style="8" customWidth="1"/>
    <col min="12220" max="12220" width="10.28515625" style="8" customWidth="1"/>
    <col min="12221" max="12221" width="13.28515625" style="8" customWidth="1"/>
    <col min="12222" max="12222" width="10.28515625" style="8" customWidth="1"/>
    <col min="12223" max="12223" width="11.140625" style="8" customWidth="1"/>
    <col min="12224" max="12224" width="10.28515625" style="8" customWidth="1"/>
    <col min="12225" max="12471" width="11.42578125" style="8"/>
    <col min="12472" max="12472" width="39.5703125" style="8" customWidth="1"/>
    <col min="12473" max="12473" width="11.42578125" style="8" customWidth="1"/>
    <col min="12474" max="12474" width="12.28515625" style="8" customWidth="1"/>
    <col min="12475" max="12475" width="11.42578125" style="8" customWidth="1"/>
    <col min="12476" max="12476" width="10.28515625" style="8" customWidth="1"/>
    <col min="12477" max="12477" width="13.28515625" style="8" customWidth="1"/>
    <col min="12478" max="12478" width="10.28515625" style="8" customWidth="1"/>
    <col min="12479" max="12479" width="11.140625" style="8" customWidth="1"/>
    <col min="12480" max="12480" width="10.28515625" style="8" customWidth="1"/>
    <col min="12481" max="12727" width="11.42578125" style="8"/>
    <col min="12728" max="12728" width="39.5703125" style="8" customWidth="1"/>
    <col min="12729" max="12729" width="11.42578125" style="8" customWidth="1"/>
    <col min="12730" max="12730" width="12.28515625" style="8" customWidth="1"/>
    <col min="12731" max="12731" width="11.42578125" style="8" customWidth="1"/>
    <col min="12732" max="12732" width="10.28515625" style="8" customWidth="1"/>
    <col min="12733" max="12733" width="13.28515625" style="8" customWidth="1"/>
    <col min="12734" max="12734" width="10.28515625" style="8" customWidth="1"/>
    <col min="12735" max="12735" width="11.140625" style="8" customWidth="1"/>
    <col min="12736" max="12736" width="10.28515625" style="8" customWidth="1"/>
    <col min="12737" max="12983" width="11.42578125" style="8"/>
    <col min="12984" max="12984" width="39.5703125" style="8" customWidth="1"/>
    <col min="12985" max="12985" width="11.42578125" style="8" customWidth="1"/>
    <col min="12986" max="12986" width="12.28515625" style="8" customWidth="1"/>
    <col min="12987" max="12987" width="11.42578125" style="8" customWidth="1"/>
    <col min="12988" max="12988" width="10.28515625" style="8" customWidth="1"/>
    <col min="12989" max="12989" width="13.28515625" style="8" customWidth="1"/>
    <col min="12990" max="12990" width="10.28515625" style="8" customWidth="1"/>
    <col min="12991" max="12991" width="11.140625" style="8" customWidth="1"/>
    <col min="12992" max="12992" width="10.28515625" style="8" customWidth="1"/>
    <col min="12993" max="13239" width="11.42578125" style="8"/>
    <col min="13240" max="13240" width="39.5703125" style="8" customWidth="1"/>
    <col min="13241" max="13241" width="11.42578125" style="8" customWidth="1"/>
    <col min="13242" max="13242" width="12.28515625" style="8" customWidth="1"/>
    <col min="13243" max="13243" width="11.42578125" style="8" customWidth="1"/>
    <col min="13244" max="13244" width="10.28515625" style="8" customWidth="1"/>
    <col min="13245" max="13245" width="13.28515625" style="8" customWidth="1"/>
    <col min="13246" max="13246" width="10.28515625" style="8" customWidth="1"/>
    <col min="13247" max="13247" width="11.140625" style="8" customWidth="1"/>
    <col min="13248" max="13248" width="10.28515625" style="8" customWidth="1"/>
    <col min="13249" max="13495" width="11.42578125" style="8"/>
    <col min="13496" max="13496" width="39.5703125" style="8" customWidth="1"/>
    <col min="13497" max="13497" width="11.42578125" style="8" customWidth="1"/>
    <col min="13498" max="13498" width="12.28515625" style="8" customWidth="1"/>
    <col min="13499" max="13499" width="11.42578125" style="8" customWidth="1"/>
    <col min="13500" max="13500" width="10.28515625" style="8" customWidth="1"/>
    <col min="13501" max="13501" width="13.28515625" style="8" customWidth="1"/>
    <col min="13502" max="13502" width="10.28515625" style="8" customWidth="1"/>
    <col min="13503" max="13503" width="11.140625" style="8" customWidth="1"/>
    <col min="13504" max="13504" width="10.28515625" style="8" customWidth="1"/>
    <col min="13505" max="13751" width="11.42578125" style="8"/>
    <col min="13752" max="13752" width="39.5703125" style="8" customWidth="1"/>
    <col min="13753" max="13753" width="11.42578125" style="8" customWidth="1"/>
    <col min="13754" max="13754" width="12.28515625" style="8" customWidth="1"/>
    <col min="13755" max="13755" width="11.42578125" style="8" customWidth="1"/>
    <col min="13756" max="13756" width="10.28515625" style="8" customWidth="1"/>
    <col min="13757" max="13757" width="13.28515625" style="8" customWidth="1"/>
    <col min="13758" max="13758" width="10.28515625" style="8" customWidth="1"/>
    <col min="13759" max="13759" width="11.140625" style="8" customWidth="1"/>
    <col min="13760" max="13760" width="10.28515625" style="8" customWidth="1"/>
    <col min="13761" max="14007" width="11.42578125" style="8"/>
    <col min="14008" max="14008" width="39.5703125" style="8" customWidth="1"/>
    <col min="14009" max="14009" width="11.42578125" style="8" customWidth="1"/>
    <col min="14010" max="14010" width="12.28515625" style="8" customWidth="1"/>
    <col min="14011" max="14011" width="11.42578125" style="8" customWidth="1"/>
    <col min="14012" max="14012" width="10.28515625" style="8" customWidth="1"/>
    <col min="14013" max="14013" width="13.28515625" style="8" customWidth="1"/>
    <col min="14014" max="14014" width="10.28515625" style="8" customWidth="1"/>
    <col min="14015" max="14015" width="11.140625" style="8" customWidth="1"/>
    <col min="14016" max="14016" width="10.28515625" style="8" customWidth="1"/>
    <col min="14017" max="14263" width="11.42578125" style="8"/>
    <col min="14264" max="14264" width="39.5703125" style="8" customWidth="1"/>
    <col min="14265" max="14265" width="11.42578125" style="8" customWidth="1"/>
    <col min="14266" max="14266" width="12.28515625" style="8" customWidth="1"/>
    <col min="14267" max="14267" width="11.42578125" style="8" customWidth="1"/>
    <col min="14268" max="14268" width="10.28515625" style="8" customWidth="1"/>
    <col min="14269" max="14269" width="13.28515625" style="8" customWidth="1"/>
    <col min="14270" max="14270" width="10.28515625" style="8" customWidth="1"/>
    <col min="14271" max="14271" width="11.140625" style="8" customWidth="1"/>
    <col min="14272" max="14272" width="10.28515625" style="8" customWidth="1"/>
    <col min="14273" max="14519" width="11.42578125" style="8"/>
    <col min="14520" max="14520" width="39.5703125" style="8" customWidth="1"/>
    <col min="14521" max="14521" width="11.42578125" style="8" customWidth="1"/>
    <col min="14522" max="14522" width="12.28515625" style="8" customWidth="1"/>
    <col min="14523" max="14523" width="11.42578125" style="8" customWidth="1"/>
    <col min="14524" max="14524" width="10.28515625" style="8" customWidth="1"/>
    <col min="14525" max="14525" width="13.28515625" style="8" customWidth="1"/>
    <col min="14526" max="14526" width="10.28515625" style="8" customWidth="1"/>
    <col min="14527" max="14527" width="11.140625" style="8" customWidth="1"/>
    <col min="14528" max="14528" width="10.28515625" style="8" customWidth="1"/>
    <col min="14529" max="14775" width="11.42578125" style="8"/>
    <col min="14776" max="14776" width="39.5703125" style="8" customWidth="1"/>
    <col min="14777" max="14777" width="11.42578125" style="8" customWidth="1"/>
    <col min="14778" max="14778" width="12.28515625" style="8" customWidth="1"/>
    <col min="14779" max="14779" width="11.42578125" style="8" customWidth="1"/>
    <col min="14780" max="14780" width="10.28515625" style="8" customWidth="1"/>
    <col min="14781" max="14781" width="13.28515625" style="8" customWidth="1"/>
    <col min="14782" max="14782" width="10.28515625" style="8" customWidth="1"/>
    <col min="14783" max="14783" width="11.140625" style="8" customWidth="1"/>
    <col min="14784" max="14784" width="10.28515625" style="8" customWidth="1"/>
    <col min="14785" max="15031" width="11.42578125" style="8"/>
    <col min="15032" max="15032" width="39.5703125" style="8" customWidth="1"/>
    <col min="15033" max="15033" width="11.42578125" style="8" customWidth="1"/>
    <col min="15034" max="15034" width="12.28515625" style="8" customWidth="1"/>
    <col min="15035" max="15035" width="11.42578125" style="8" customWidth="1"/>
    <col min="15036" max="15036" width="10.28515625" style="8" customWidth="1"/>
    <col min="15037" max="15037" width="13.28515625" style="8" customWidth="1"/>
    <col min="15038" max="15038" width="10.28515625" style="8" customWidth="1"/>
    <col min="15039" max="15039" width="11.140625" style="8" customWidth="1"/>
    <col min="15040" max="15040" width="10.28515625" style="8" customWidth="1"/>
    <col min="15041" max="15287" width="11.42578125" style="8"/>
    <col min="15288" max="15288" width="39.5703125" style="8" customWidth="1"/>
    <col min="15289" max="15289" width="11.42578125" style="8" customWidth="1"/>
    <col min="15290" max="15290" width="12.28515625" style="8" customWidth="1"/>
    <col min="15291" max="15291" width="11.42578125" style="8" customWidth="1"/>
    <col min="15292" max="15292" width="10.28515625" style="8" customWidth="1"/>
    <col min="15293" max="15293" width="13.28515625" style="8" customWidth="1"/>
    <col min="15294" max="15294" width="10.28515625" style="8" customWidth="1"/>
    <col min="15295" max="15295" width="11.140625" style="8" customWidth="1"/>
    <col min="15296" max="15296" width="10.28515625" style="8" customWidth="1"/>
    <col min="15297" max="15543" width="11.42578125" style="8"/>
    <col min="15544" max="15544" width="39.5703125" style="8" customWidth="1"/>
    <col min="15545" max="15545" width="11.42578125" style="8" customWidth="1"/>
    <col min="15546" max="15546" width="12.28515625" style="8" customWidth="1"/>
    <col min="15547" max="15547" width="11.42578125" style="8" customWidth="1"/>
    <col min="15548" max="15548" width="10.28515625" style="8" customWidth="1"/>
    <col min="15549" max="15549" width="13.28515625" style="8" customWidth="1"/>
    <col min="15550" max="15550" width="10.28515625" style="8" customWidth="1"/>
    <col min="15551" max="15551" width="11.140625" style="8" customWidth="1"/>
    <col min="15552" max="15552" width="10.28515625" style="8" customWidth="1"/>
    <col min="15553" max="15799" width="11.42578125" style="8"/>
    <col min="15800" max="15800" width="39.5703125" style="8" customWidth="1"/>
    <col min="15801" max="15801" width="11.42578125" style="8" customWidth="1"/>
    <col min="15802" max="15802" width="12.28515625" style="8" customWidth="1"/>
    <col min="15803" max="15803" width="11.42578125" style="8" customWidth="1"/>
    <col min="15804" max="15804" width="10.28515625" style="8" customWidth="1"/>
    <col min="15805" max="15805" width="13.28515625" style="8" customWidth="1"/>
    <col min="15806" max="15806" width="10.28515625" style="8" customWidth="1"/>
    <col min="15807" max="15807" width="11.140625" style="8" customWidth="1"/>
    <col min="15808" max="15808" width="10.28515625" style="8" customWidth="1"/>
    <col min="15809" max="16055" width="11.42578125" style="8"/>
    <col min="16056" max="16056" width="39.5703125" style="8" customWidth="1"/>
    <col min="16057" max="16057" width="11.42578125" style="8" customWidth="1"/>
    <col min="16058" max="16058" width="12.28515625" style="8" customWidth="1"/>
    <col min="16059" max="16059" width="11.42578125" style="8" customWidth="1"/>
    <col min="16060" max="16060" width="10.28515625" style="8" customWidth="1"/>
    <col min="16061" max="16061" width="13.28515625" style="8" customWidth="1"/>
    <col min="16062" max="16062" width="10.28515625" style="8" customWidth="1"/>
    <col min="16063" max="16063" width="11.140625" style="8" customWidth="1"/>
    <col min="16064" max="16064" width="10.28515625" style="8" customWidth="1"/>
    <col min="16065" max="16384" width="11.42578125" style="8"/>
  </cols>
  <sheetData>
    <row r="1" spans="1:10" ht="15" customHeight="1" x14ac:dyDescent="0.2">
      <c r="A1" s="38" t="s">
        <v>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">
      <c r="A3" s="38" t="s">
        <v>41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" customHeight="1" x14ac:dyDescent="0.2">
      <c r="A4" s="1" t="s">
        <v>0</v>
      </c>
      <c r="B4" s="2"/>
      <c r="C4" s="25"/>
      <c r="D4" s="25"/>
      <c r="E4" s="1"/>
      <c r="F4" s="1"/>
      <c r="G4" s="1"/>
      <c r="H4" s="1"/>
      <c r="I4" s="1"/>
      <c r="J4" s="1"/>
    </row>
    <row r="5" spans="1:10" s="9" customFormat="1" ht="20.25" customHeight="1" x14ac:dyDescent="0.2">
      <c r="A5" s="49" t="s">
        <v>11</v>
      </c>
      <c r="B5" s="39" t="s">
        <v>7</v>
      </c>
      <c r="C5" s="40"/>
      <c r="D5" s="40"/>
      <c r="E5" s="40"/>
      <c r="F5" s="40"/>
      <c r="G5" s="40"/>
      <c r="H5" s="40"/>
      <c r="I5" s="40"/>
      <c r="J5" s="40"/>
    </row>
    <row r="6" spans="1:10" s="9" customFormat="1" ht="20.25" customHeight="1" x14ac:dyDescent="0.2">
      <c r="A6" s="50"/>
      <c r="B6" s="41" t="s">
        <v>8</v>
      </c>
      <c r="C6" s="44" t="s">
        <v>1</v>
      </c>
      <c r="D6" s="45"/>
      <c r="E6" s="46"/>
      <c r="F6" s="46"/>
      <c r="G6" s="46"/>
      <c r="H6" s="46"/>
      <c r="I6" s="46"/>
      <c r="J6" s="46"/>
    </row>
    <row r="7" spans="1:10" s="9" customFormat="1" ht="18" customHeight="1" x14ac:dyDescent="0.2">
      <c r="A7" s="50"/>
      <c r="B7" s="42"/>
      <c r="C7" s="41" t="s">
        <v>2</v>
      </c>
      <c r="D7" s="41" t="s">
        <v>49</v>
      </c>
      <c r="E7" s="41" t="s">
        <v>4</v>
      </c>
      <c r="F7" s="41" t="s">
        <v>3</v>
      </c>
      <c r="G7" s="41" t="s">
        <v>48</v>
      </c>
      <c r="H7" s="41" t="s">
        <v>5</v>
      </c>
      <c r="I7" s="41" t="s">
        <v>40</v>
      </c>
      <c r="J7" s="52" t="s">
        <v>44</v>
      </c>
    </row>
    <row r="8" spans="1:10" s="9" customFormat="1" ht="18" customHeight="1" x14ac:dyDescent="0.2">
      <c r="A8" s="50"/>
      <c r="B8" s="42"/>
      <c r="C8" s="47"/>
      <c r="D8" s="47"/>
      <c r="E8" s="47"/>
      <c r="F8" s="47"/>
      <c r="G8" s="47"/>
      <c r="H8" s="47"/>
      <c r="I8" s="47"/>
      <c r="J8" s="53"/>
    </row>
    <row r="9" spans="1:10" s="9" customFormat="1" ht="18" customHeight="1" x14ac:dyDescent="0.2">
      <c r="A9" s="50"/>
      <c r="B9" s="42"/>
      <c r="C9" s="47"/>
      <c r="D9" s="47"/>
      <c r="E9" s="47"/>
      <c r="F9" s="47"/>
      <c r="G9" s="47"/>
      <c r="H9" s="47"/>
      <c r="I9" s="47"/>
      <c r="J9" s="53"/>
    </row>
    <row r="10" spans="1:10" s="9" customFormat="1" ht="18" customHeight="1" x14ac:dyDescent="0.2">
      <c r="A10" s="51"/>
      <c r="B10" s="43"/>
      <c r="C10" s="48"/>
      <c r="D10" s="48"/>
      <c r="E10" s="48"/>
      <c r="F10" s="48"/>
      <c r="G10" s="48"/>
      <c r="H10" s="48"/>
      <c r="I10" s="48"/>
      <c r="J10" s="54"/>
    </row>
    <row r="11" spans="1:10" s="9" customFormat="1" ht="19.5" customHeight="1" x14ac:dyDescent="0.2">
      <c r="A11" s="28" t="s">
        <v>18</v>
      </c>
      <c r="B11" s="3">
        <f t="shared" ref="B11:J11" si="0">SUM(B12,B21,B35,B40,B44,B69,B70,B71)</f>
        <v>57892</v>
      </c>
      <c r="C11" s="3">
        <f t="shared" si="0"/>
        <v>51594</v>
      </c>
      <c r="D11" s="3">
        <f t="shared" si="0"/>
        <v>4128</v>
      </c>
      <c r="E11" s="3">
        <f t="shared" si="0"/>
        <v>1024</v>
      </c>
      <c r="F11" s="3">
        <f t="shared" si="0"/>
        <v>560</v>
      </c>
      <c r="G11" s="3">
        <f t="shared" si="0"/>
        <v>352</v>
      </c>
      <c r="H11" s="3">
        <f t="shared" si="0"/>
        <v>155</v>
      </c>
      <c r="I11" s="3">
        <f t="shared" si="0"/>
        <v>55</v>
      </c>
      <c r="J11" s="13">
        <f t="shared" si="0"/>
        <v>24</v>
      </c>
    </row>
    <row r="12" spans="1:10" s="9" customFormat="1" ht="17.100000000000001" customHeight="1" x14ac:dyDescent="0.2">
      <c r="A12" s="9" t="s">
        <v>13</v>
      </c>
      <c r="B12" s="3">
        <f t="shared" ref="B12:J12" si="1">SUM(B13,B19,B20)</f>
        <v>37234</v>
      </c>
      <c r="C12" s="3">
        <f t="shared" si="1"/>
        <v>33177</v>
      </c>
      <c r="D12" s="3">
        <f t="shared" si="1"/>
        <v>2615</v>
      </c>
      <c r="E12" s="3">
        <f t="shared" si="1"/>
        <v>704</v>
      </c>
      <c r="F12" s="3">
        <f t="shared" si="1"/>
        <v>358</v>
      </c>
      <c r="G12" s="3">
        <f t="shared" si="1"/>
        <v>263</v>
      </c>
      <c r="H12" s="3">
        <f t="shared" si="1"/>
        <v>64</v>
      </c>
      <c r="I12" s="3">
        <f t="shared" si="1"/>
        <v>36</v>
      </c>
      <c r="J12" s="13">
        <f t="shared" si="1"/>
        <v>17</v>
      </c>
    </row>
    <row r="13" spans="1:10" s="9" customFormat="1" ht="17.100000000000001" customHeight="1" x14ac:dyDescent="0.2">
      <c r="A13" s="9" t="s">
        <v>19</v>
      </c>
      <c r="B13" s="3">
        <f t="shared" ref="B13" si="2">SUM(B14:B18)</f>
        <v>34858</v>
      </c>
      <c r="C13" s="3">
        <f>SUM(C14:C18)</f>
        <v>31056</v>
      </c>
      <c r="D13" s="3">
        <f t="shared" ref="D13:J13" si="3">SUM(D14:D18)</f>
        <v>2532</v>
      </c>
      <c r="E13" s="3">
        <f t="shared" si="3"/>
        <v>599</v>
      </c>
      <c r="F13" s="3">
        <f t="shared" si="3"/>
        <v>339</v>
      </c>
      <c r="G13" s="3">
        <f t="shared" si="3"/>
        <v>232</v>
      </c>
      <c r="H13" s="3">
        <f t="shared" si="3"/>
        <v>61</v>
      </c>
      <c r="I13" s="3">
        <f t="shared" si="3"/>
        <v>30</v>
      </c>
      <c r="J13" s="13">
        <f t="shared" si="3"/>
        <v>9</v>
      </c>
    </row>
    <row r="14" spans="1:10" s="9" customFormat="1" ht="17.100000000000001" customHeight="1" x14ac:dyDescent="0.2">
      <c r="A14" s="9" t="s">
        <v>20</v>
      </c>
      <c r="B14" s="3">
        <f t="shared" ref="B14:B20" si="4">SUM(C14:J14)</f>
        <v>10542</v>
      </c>
      <c r="C14" s="6">
        <v>9469</v>
      </c>
      <c r="D14" s="6">
        <v>718</v>
      </c>
      <c r="E14" s="4">
        <v>158</v>
      </c>
      <c r="F14" s="4">
        <v>107</v>
      </c>
      <c r="G14" s="4">
        <v>66</v>
      </c>
      <c r="H14" s="4">
        <v>15</v>
      </c>
      <c r="I14" s="4">
        <v>6</v>
      </c>
      <c r="J14" s="5">
        <v>3</v>
      </c>
    </row>
    <row r="15" spans="1:10" s="9" customFormat="1" ht="17.100000000000001" customHeight="1" x14ac:dyDescent="0.2">
      <c r="A15" s="9" t="s">
        <v>21</v>
      </c>
      <c r="B15" s="3">
        <f t="shared" si="4"/>
        <v>18784</v>
      </c>
      <c r="C15" s="6">
        <v>16865</v>
      </c>
      <c r="D15" s="6">
        <v>1328</v>
      </c>
      <c r="E15" s="4">
        <v>252</v>
      </c>
      <c r="F15" s="4">
        <v>165</v>
      </c>
      <c r="G15" s="6">
        <v>124</v>
      </c>
      <c r="H15" s="6">
        <v>27</v>
      </c>
      <c r="I15" s="6">
        <v>19</v>
      </c>
      <c r="J15" s="7">
        <v>4</v>
      </c>
    </row>
    <row r="16" spans="1:10" s="9" customFormat="1" ht="17.100000000000001" customHeight="1" x14ac:dyDescent="0.2">
      <c r="A16" s="9" t="s">
        <v>22</v>
      </c>
      <c r="B16" s="3">
        <f t="shared" si="4"/>
        <v>5451</v>
      </c>
      <c r="C16" s="6">
        <v>4648</v>
      </c>
      <c r="D16" s="6">
        <v>481</v>
      </c>
      <c r="E16" s="4">
        <v>188</v>
      </c>
      <c r="F16" s="4">
        <v>67</v>
      </c>
      <c r="G16" s="4">
        <v>42</v>
      </c>
      <c r="H16" s="4">
        <v>19</v>
      </c>
      <c r="I16" s="4">
        <v>5</v>
      </c>
      <c r="J16" s="7">
        <v>1</v>
      </c>
    </row>
    <row r="17" spans="1:10" s="9" customFormat="1" ht="17.100000000000001" customHeight="1" x14ac:dyDescent="0.2">
      <c r="A17" s="9" t="s">
        <v>42</v>
      </c>
      <c r="B17" s="3">
        <f t="shared" si="4"/>
        <v>75</v>
      </c>
      <c r="C17" s="6">
        <v>68</v>
      </c>
      <c r="D17" s="6">
        <v>5</v>
      </c>
      <c r="E17" s="4">
        <v>1</v>
      </c>
      <c r="F17" s="6" t="s">
        <v>43</v>
      </c>
      <c r="G17" s="6" t="s">
        <v>43</v>
      </c>
      <c r="H17" s="6" t="s">
        <v>43</v>
      </c>
      <c r="I17" s="6" t="s">
        <v>43</v>
      </c>
      <c r="J17" s="7">
        <v>1</v>
      </c>
    </row>
    <row r="18" spans="1:10" s="9" customFormat="1" ht="17.100000000000001" customHeight="1" x14ac:dyDescent="0.2">
      <c r="A18" s="9" t="s">
        <v>23</v>
      </c>
      <c r="B18" s="3">
        <f t="shared" si="4"/>
        <v>6</v>
      </c>
      <c r="C18" s="6">
        <v>6</v>
      </c>
      <c r="D18" s="6" t="s">
        <v>43</v>
      </c>
      <c r="E18" s="6" t="s">
        <v>43</v>
      </c>
      <c r="F18" s="6" t="s">
        <v>43</v>
      </c>
      <c r="G18" s="6" t="s">
        <v>43</v>
      </c>
      <c r="H18" s="6" t="s">
        <v>43</v>
      </c>
      <c r="I18" s="6" t="s">
        <v>43</v>
      </c>
      <c r="J18" s="7" t="s">
        <v>43</v>
      </c>
    </row>
    <row r="19" spans="1:10" s="9" customFormat="1" ht="17.100000000000001" customHeight="1" x14ac:dyDescent="0.2">
      <c r="A19" s="31" t="s">
        <v>24</v>
      </c>
      <c r="B19" s="3">
        <f t="shared" si="4"/>
        <v>254</v>
      </c>
      <c r="C19" s="6">
        <v>245</v>
      </c>
      <c r="D19" s="6">
        <v>2</v>
      </c>
      <c r="E19" s="6">
        <v>5</v>
      </c>
      <c r="F19" s="6" t="s">
        <v>43</v>
      </c>
      <c r="G19" s="6" t="s">
        <v>43</v>
      </c>
      <c r="H19" s="6" t="s">
        <v>43</v>
      </c>
      <c r="I19" s="6">
        <v>2</v>
      </c>
      <c r="J19" s="7" t="s">
        <v>43</v>
      </c>
    </row>
    <row r="20" spans="1:10" s="9" customFormat="1" ht="17.100000000000001" customHeight="1" x14ac:dyDescent="0.2">
      <c r="A20" s="8" t="s">
        <v>25</v>
      </c>
      <c r="B20" s="29">
        <f t="shared" si="4"/>
        <v>2122</v>
      </c>
      <c r="C20" s="6">
        <v>1876</v>
      </c>
      <c r="D20" s="6">
        <v>81</v>
      </c>
      <c r="E20" s="6">
        <v>100</v>
      </c>
      <c r="F20" s="4">
        <v>19</v>
      </c>
      <c r="G20" s="6">
        <v>31</v>
      </c>
      <c r="H20" s="6">
        <v>3</v>
      </c>
      <c r="I20" s="6">
        <v>4</v>
      </c>
      <c r="J20" s="7">
        <v>8</v>
      </c>
    </row>
    <row r="21" spans="1:10" s="9" customFormat="1" ht="17.100000000000001" customHeight="1" x14ac:dyDescent="0.2">
      <c r="A21" s="9" t="s">
        <v>14</v>
      </c>
      <c r="B21" s="3">
        <f>SUM(B22,B34,B29)</f>
        <v>9130</v>
      </c>
      <c r="C21" s="3">
        <f t="shared" ref="C21:J21" si="5">SUM(C22,C34,C29)</f>
        <v>7831</v>
      </c>
      <c r="D21" s="3">
        <f t="shared" si="5"/>
        <v>888</v>
      </c>
      <c r="E21" s="3">
        <f t="shared" si="5"/>
        <v>208</v>
      </c>
      <c r="F21" s="3">
        <f t="shared" si="5"/>
        <v>78</v>
      </c>
      <c r="G21" s="3">
        <f t="shared" si="5"/>
        <v>44</v>
      </c>
      <c r="H21" s="3">
        <f t="shared" si="5"/>
        <v>68</v>
      </c>
      <c r="I21" s="3">
        <f t="shared" si="5"/>
        <v>10</v>
      </c>
      <c r="J21" s="13">
        <f t="shared" si="5"/>
        <v>3</v>
      </c>
    </row>
    <row r="22" spans="1:10" s="9" customFormat="1" ht="17.100000000000001" customHeight="1" x14ac:dyDescent="0.2">
      <c r="A22" s="9" t="s">
        <v>19</v>
      </c>
      <c r="B22" s="3">
        <f t="shared" ref="B22:J22" si="6">SUM(B23:B28)</f>
        <v>3815</v>
      </c>
      <c r="C22" s="3">
        <f t="shared" si="6"/>
        <v>3444</v>
      </c>
      <c r="D22" s="3">
        <f t="shared" si="6"/>
        <v>255</v>
      </c>
      <c r="E22" s="3">
        <f t="shared" si="6"/>
        <v>49</v>
      </c>
      <c r="F22" s="3">
        <f t="shared" si="6"/>
        <v>40</v>
      </c>
      <c r="G22" s="3">
        <f t="shared" si="6"/>
        <v>10</v>
      </c>
      <c r="H22" s="3">
        <f t="shared" si="6"/>
        <v>12</v>
      </c>
      <c r="I22" s="3">
        <f t="shared" si="6"/>
        <v>3</v>
      </c>
      <c r="J22" s="13">
        <f t="shared" si="6"/>
        <v>2</v>
      </c>
    </row>
    <row r="23" spans="1:10" s="9" customFormat="1" ht="17.100000000000001" customHeight="1" x14ac:dyDescent="0.2">
      <c r="A23" s="9" t="s">
        <v>20</v>
      </c>
      <c r="B23" s="3">
        <f t="shared" ref="B23:B28" si="7">SUM(C23:J23)</f>
        <v>236</v>
      </c>
      <c r="C23" s="6">
        <v>214</v>
      </c>
      <c r="D23" s="6">
        <v>19</v>
      </c>
      <c r="E23" s="6">
        <v>2</v>
      </c>
      <c r="F23" s="6" t="s">
        <v>43</v>
      </c>
      <c r="G23" s="6" t="s">
        <v>43</v>
      </c>
      <c r="H23" s="6" t="s">
        <v>43</v>
      </c>
      <c r="I23" s="6">
        <v>1</v>
      </c>
      <c r="J23" s="7" t="s">
        <v>43</v>
      </c>
    </row>
    <row r="24" spans="1:10" s="9" customFormat="1" ht="17.100000000000001" customHeight="1" x14ac:dyDescent="0.2">
      <c r="A24" s="9" t="s">
        <v>21</v>
      </c>
      <c r="B24" s="3">
        <f t="shared" si="7"/>
        <v>392</v>
      </c>
      <c r="C24" s="6">
        <v>342</v>
      </c>
      <c r="D24" s="6">
        <v>33</v>
      </c>
      <c r="E24" s="6">
        <v>9</v>
      </c>
      <c r="F24" s="6">
        <v>6</v>
      </c>
      <c r="G24" s="6" t="s">
        <v>43</v>
      </c>
      <c r="H24" s="6">
        <v>2</v>
      </c>
      <c r="I24" s="6" t="s">
        <v>43</v>
      </c>
      <c r="J24" s="7" t="s">
        <v>43</v>
      </c>
    </row>
    <row r="25" spans="1:10" s="9" customFormat="1" ht="17.100000000000001" customHeight="1" x14ac:dyDescent="0.2">
      <c r="A25" s="9" t="s">
        <v>22</v>
      </c>
      <c r="B25" s="3">
        <f t="shared" si="7"/>
        <v>824</v>
      </c>
      <c r="C25" s="6">
        <v>700</v>
      </c>
      <c r="D25" s="6">
        <v>88</v>
      </c>
      <c r="E25" s="6">
        <v>23</v>
      </c>
      <c r="F25" s="6">
        <v>8</v>
      </c>
      <c r="G25" s="6">
        <v>3</v>
      </c>
      <c r="H25" s="6">
        <v>1</v>
      </c>
      <c r="I25" s="6">
        <v>1</v>
      </c>
      <c r="J25" s="7" t="s">
        <v>43</v>
      </c>
    </row>
    <row r="26" spans="1:10" s="9" customFormat="1" ht="17.100000000000001" customHeight="1" x14ac:dyDescent="0.2">
      <c r="A26" s="9" t="s">
        <v>42</v>
      </c>
      <c r="B26" s="3">
        <f t="shared" si="7"/>
        <v>9</v>
      </c>
      <c r="C26" s="6">
        <v>6</v>
      </c>
      <c r="D26" s="6">
        <v>1</v>
      </c>
      <c r="E26" s="6">
        <v>1</v>
      </c>
      <c r="F26" s="6">
        <v>1</v>
      </c>
      <c r="G26" s="6" t="s">
        <v>43</v>
      </c>
      <c r="H26" s="6" t="s">
        <v>43</v>
      </c>
      <c r="I26" s="6" t="s">
        <v>43</v>
      </c>
      <c r="J26" s="7" t="s">
        <v>43</v>
      </c>
    </row>
    <row r="27" spans="1:10" s="9" customFormat="1" ht="17.100000000000001" customHeight="1" x14ac:dyDescent="0.2">
      <c r="A27" s="9" t="s">
        <v>23</v>
      </c>
      <c r="B27" s="3">
        <f t="shared" si="7"/>
        <v>1181</v>
      </c>
      <c r="C27" s="6">
        <v>1079</v>
      </c>
      <c r="D27" s="6">
        <v>69</v>
      </c>
      <c r="E27" s="6">
        <v>10</v>
      </c>
      <c r="F27" s="6">
        <v>12</v>
      </c>
      <c r="G27" s="6">
        <v>6</v>
      </c>
      <c r="H27" s="6">
        <v>3</v>
      </c>
      <c r="I27" s="6">
        <v>1</v>
      </c>
      <c r="J27" s="7">
        <v>1</v>
      </c>
    </row>
    <row r="28" spans="1:10" s="9" customFormat="1" ht="17.100000000000001" customHeight="1" x14ac:dyDescent="0.2">
      <c r="A28" s="15" t="s">
        <v>26</v>
      </c>
      <c r="B28" s="3">
        <f t="shared" si="7"/>
        <v>1173</v>
      </c>
      <c r="C28" s="6">
        <v>1103</v>
      </c>
      <c r="D28" s="6">
        <v>45</v>
      </c>
      <c r="E28" s="6">
        <v>4</v>
      </c>
      <c r="F28" s="6">
        <v>13</v>
      </c>
      <c r="G28" s="6">
        <v>1</v>
      </c>
      <c r="H28" s="6">
        <v>6</v>
      </c>
      <c r="I28" s="6" t="s">
        <v>43</v>
      </c>
      <c r="J28" s="7">
        <v>1</v>
      </c>
    </row>
    <row r="29" spans="1:10" s="9" customFormat="1" ht="17.100000000000001" customHeight="1" x14ac:dyDescent="0.2">
      <c r="A29" s="9" t="s">
        <v>27</v>
      </c>
      <c r="B29" s="3">
        <f t="shared" ref="B29:J29" si="8">SUM(B30:B33)</f>
        <v>5314</v>
      </c>
      <c r="C29" s="3">
        <f t="shared" si="8"/>
        <v>4386</v>
      </c>
      <c r="D29" s="3">
        <f t="shared" ref="D29" si="9">SUM(D30:D33)</f>
        <v>633</v>
      </c>
      <c r="E29" s="3">
        <f t="shared" si="8"/>
        <v>159</v>
      </c>
      <c r="F29" s="3">
        <f t="shared" si="8"/>
        <v>38</v>
      </c>
      <c r="G29" s="3">
        <f t="shared" si="8"/>
        <v>34</v>
      </c>
      <c r="H29" s="3">
        <f t="shared" si="8"/>
        <v>56</v>
      </c>
      <c r="I29" s="3">
        <f t="shared" si="8"/>
        <v>7</v>
      </c>
      <c r="J29" s="13">
        <f t="shared" si="8"/>
        <v>1</v>
      </c>
    </row>
    <row r="30" spans="1:10" s="9" customFormat="1" ht="17.100000000000001" customHeight="1" x14ac:dyDescent="0.2">
      <c r="A30" s="9" t="s">
        <v>28</v>
      </c>
      <c r="B30" s="3">
        <f>SUM(C30:J30)</f>
        <v>1221</v>
      </c>
      <c r="C30" s="6">
        <v>1110</v>
      </c>
      <c r="D30" s="6">
        <v>64</v>
      </c>
      <c r="E30" s="4">
        <v>25</v>
      </c>
      <c r="F30" s="4">
        <v>9</v>
      </c>
      <c r="G30" s="4">
        <v>9</v>
      </c>
      <c r="H30" s="4">
        <v>3</v>
      </c>
      <c r="I30" s="6" t="s">
        <v>43</v>
      </c>
      <c r="J30" s="5">
        <v>1</v>
      </c>
    </row>
    <row r="31" spans="1:10" s="9" customFormat="1" ht="17.100000000000001" customHeight="1" x14ac:dyDescent="0.2">
      <c r="A31" s="9" t="s">
        <v>29</v>
      </c>
      <c r="B31" s="3">
        <f>SUM(C31:J31)</f>
        <v>2889</v>
      </c>
      <c r="C31" s="6">
        <v>2363</v>
      </c>
      <c r="D31" s="6">
        <v>366</v>
      </c>
      <c r="E31" s="4">
        <v>93</v>
      </c>
      <c r="F31" s="4">
        <v>21</v>
      </c>
      <c r="G31" s="4">
        <v>17</v>
      </c>
      <c r="H31" s="4">
        <v>24</v>
      </c>
      <c r="I31" s="4">
        <v>5</v>
      </c>
      <c r="J31" s="7" t="s">
        <v>43</v>
      </c>
    </row>
    <row r="32" spans="1:10" s="9" customFormat="1" ht="17.100000000000001" customHeight="1" x14ac:dyDescent="0.2">
      <c r="A32" s="9" t="s">
        <v>30</v>
      </c>
      <c r="B32" s="3">
        <f>SUM(C32:J32)</f>
        <v>1172</v>
      </c>
      <c r="C32" s="6">
        <v>887</v>
      </c>
      <c r="D32" s="6">
        <v>198</v>
      </c>
      <c r="E32" s="4">
        <v>41</v>
      </c>
      <c r="F32" s="4">
        <v>8</v>
      </c>
      <c r="G32" s="4">
        <v>8</v>
      </c>
      <c r="H32" s="4">
        <v>28</v>
      </c>
      <c r="I32" s="4">
        <v>2</v>
      </c>
      <c r="J32" s="7" t="s">
        <v>43</v>
      </c>
    </row>
    <row r="33" spans="1:10" s="9" customFormat="1" ht="17.100000000000001" customHeight="1" x14ac:dyDescent="0.2">
      <c r="A33" s="15" t="s">
        <v>31</v>
      </c>
      <c r="B33" s="3">
        <f>SUM(C33:J33)</f>
        <v>32</v>
      </c>
      <c r="C33" s="6">
        <v>26</v>
      </c>
      <c r="D33" s="6">
        <v>5</v>
      </c>
      <c r="E33" s="6" t="s">
        <v>43</v>
      </c>
      <c r="F33" s="6" t="s">
        <v>43</v>
      </c>
      <c r="G33" s="6" t="s">
        <v>43</v>
      </c>
      <c r="H33" s="6">
        <v>1</v>
      </c>
      <c r="I33" s="6" t="s">
        <v>43</v>
      </c>
      <c r="J33" s="7" t="s">
        <v>43</v>
      </c>
    </row>
    <row r="34" spans="1:10" s="9" customFormat="1" ht="17.100000000000001" customHeight="1" x14ac:dyDescent="0.2">
      <c r="A34" s="8" t="s">
        <v>32</v>
      </c>
      <c r="B34" s="3">
        <f>SUM(C34:J34)</f>
        <v>1</v>
      </c>
      <c r="C34" s="6">
        <v>1</v>
      </c>
      <c r="D34" s="6" t="s">
        <v>43</v>
      </c>
      <c r="E34" s="6" t="s">
        <v>43</v>
      </c>
      <c r="F34" s="6" t="s">
        <v>43</v>
      </c>
      <c r="G34" s="6" t="s">
        <v>43</v>
      </c>
      <c r="H34" s="6" t="s">
        <v>43</v>
      </c>
      <c r="I34" s="6" t="s">
        <v>43</v>
      </c>
      <c r="J34" s="7" t="s">
        <v>43</v>
      </c>
    </row>
    <row r="35" spans="1:10" s="9" customFormat="1" ht="17.100000000000001" customHeight="1" x14ac:dyDescent="0.2">
      <c r="A35" s="9" t="s">
        <v>15</v>
      </c>
      <c r="B35" s="3">
        <f t="shared" ref="B35:J35" si="10">SUM(B36:B39)</f>
        <v>8248</v>
      </c>
      <c r="C35" s="3">
        <f t="shared" si="10"/>
        <v>7729</v>
      </c>
      <c r="D35" s="3">
        <f t="shared" si="10"/>
        <v>311</v>
      </c>
      <c r="E35" s="3">
        <f t="shared" si="10"/>
        <v>46</v>
      </c>
      <c r="F35" s="3">
        <f t="shared" si="10"/>
        <v>111</v>
      </c>
      <c r="G35" s="3">
        <f t="shared" si="10"/>
        <v>34</v>
      </c>
      <c r="H35" s="3">
        <f t="shared" si="10"/>
        <v>5</v>
      </c>
      <c r="I35" s="3">
        <f t="shared" si="10"/>
        <v>8</v>
      </c>
      <c r="J35" s="13">
        <f t="shared" si="10"/>
        <v>4</v>
      </c>
    </row>
    <row r="36" spans="1:10" s="9" customFormat="1" ht="17.100000000000001" customHeight="1" x14ac:dyDescent="0.2">
      <c r="A36" s="9" t="s">
        <v>20</v>
      </c>
      <c r="B36" s="3">
        <f>SUM(C36:J36)</f>
        <v>151</v>
      </c>
      <c r="C36" s="6">
        <v>143</v>
      </c>
      <c r="D36" s="6">
        <v>7</v>
      </c>
      <c r="E36" s="6" t="s">
        <v>43</v>
      </c>
      <c r="F36" s="6" t="s">
        <v>43</v>
      </c>
      <c r="G36" s="6">
        <v>1</v>
      </c>
      <c r="H36" s="6" t="s">
        <v>43</v>
      </c>
      <c r="I36" s="6" t="s">
        <v>43</v>
      </c>
      <c r="J36" s="7" t="s">
        <v>43</v>
      </c>
    </row>
    <row r="37" spans="1:10" s="9" customFormat="1" ht="17.100000000000001" customHeight="1" x14ac:dyDescent="0.2">
      <c r="A37" s="9" t="s">
        <v>21</v>
      </c>
      <c r="B37" s="3">
        <f>SUM(C37:J37)</f>
        <v>7877</v>
      </c>
      <c r="C37" s="6">
        <v>7392</v>
      </c>
      <c r="D37" s="6">
        <v>287</v>
      </c>
      <c r="E37" s="6">
        <v>42</v>
      </c>
      <c r="F37" s="6">
        <v>107</v>
      </c>
      <c r="G37" s="6">
        <v>33</v>
      </c>
      <c r="H37" s="6">
        <v>5</v>
      </c>
      <c r="I37" s="6">
        <v>7</v>
      </c>
      <c r="J37" s="7">
        <v>4</v>
      </c>
    </row>
    <row r="38" spans="1:10" s="9" customFormat="1" ht="17.100000000000001" customHeight="1" x14ac:dyDescent="0.2">
      <c r="A38" s="9" t="s">
        <v>22</v>
      </c>
      <c r="B38" s="3">
        <f>SUM(C38:J38)</f>
        <v>203</v>
      </c>
      <c r="C38" s="6">
        <v>181</v>
      </c>
      <c r="D38" s="6">
        <v>14</v>
      </c>
      <c r="E38" s="6">
        <v>3</v>
      </c>
      <c r="F38" s="6">
        <v>4</v>
      </c>
      <c r="G38" s="6" t="s">
        <v>43</v>
      </c>
      <c r="H38" s="6" t="s">
        <v>43</v>
      </c>
      <c r="I38" s="6">
        <v>1</v>
      </c>
      <c r="J38" s="7" t="s">
        <v>43</v>
      </c>
    </row>
    <row r="39" spans="1:10" s="9" customFormat="1" ht="17.100000000000001" customHeight="1" x14ac:dyDescent="0.2">
      <c r="A39" s="9" t="s">
        <v>23</v>
      </c>
      <c r="B39" s="3">
        <f>SUM(C39:J39)</f>
        <v>17</v>
      </c>
      <c r="C39" s="6">
        <v>13</v>
      </c>
      <c r="D39" s="6">
        <v>3</v>
      </c>
      <c r="E39" s="6">
        <v>1</v>
      </c>
      <c r="F39" s="6" t="s">
        <v>43</v>
      </c>
      <c r="G39" s="6" t="s">
        <v>43</v>
      </c>
      <c r="H39" s="6" t="s">
        <v>43</v>
      </c>
      <c r="I39" s="6" t="s">
        <v>43</v>
      </c>
      <c r="J39" s="7" t="s">
        <v>43</v>
      </c>
    </row>
    <row r="40" spans="1:10" s="9" customFormat="1" ht="17.100000000000001" customHeight="1" x14ac:dyDescent="0.25">
      <c r="A40" s="9" t="s">
        <v>16</v>
      </c>
      <c r="B40" s="3">
        <f t="shared" ref="B40:H40" si="11">SUM(B41:B42)</f>
        <v>71</v>
      </c>
      <c r="C40" s="3">
        <f t="shared" si="11"/>
        <v>63</v>
      </c>
      <c r="D40" s="3">
        <f t="shared" ref="D40" si="12">SUM(D41:D42)</f>
        <v>7</v>
      </c>
      <c r="E40" s="33" t="s">
        <v>43</v>
      </c>
      <c r="F40" s="33" t="s">
        <v>43</v>
      </c>
      <c r="G40" s="33" t="s">
        <v>43</v>
      </c>
      <c r="H40" s="3">
        <f t="shared" si="11"/>
        <v>1</v>
      </c>
      <c r="I40" s="33" t="s">
        <v>43</v>
      </c>
      <c r="J40" s="34" t="s">
        <v>43</v>
      </c>
    </row>
    <row r="41" spans="1:10" s="9" customFormat="1" ht="17.100000000000001" customHeight="1" x14ac:dyDescent="0.2">
      <c r="A41" s="9" t="s">
        <v>23</v>
      </c>
      <c r="B41" s="3">
        <f>SUM(C41:J41)</f>
        <v>60</v>
      </c>
      <c r="C41" s="17">
        <v>52</v>
      </c>
      <c r="D41" s="17">
        <v>7</v>
      </c>
      <c r="E41" s="6" t="s">
        <v>43</v>
      </c>
      <c r="F41" s="6" t="s">
        <v>43</v>
      </c>
      <c r="G41" s="6" t="s">
        <v>43</v>
      </c>
      <c r="H41" s="6">
        <v>1</v>
      </c>
      <c r="I41" s="6" t="s">
        <v>43</v>
      </c>
      <c r="J41" s="7" t="s">
        <v>43</v>
      </c>
    </row>
    <row r="42" spans="1:10" s="9" customFormat="1" ht="17.100000000000001" customHeight="1" x14ac:dyDescent="0.2">
      <c r="A42" s="9" t="s">
        <v>26</v>
      </c>
      <c r="B42" s="3">
        <f>SUM(C42:J42)</f>
        <v>11</v>
      </c>
      <c r="C42" s="17">
        <v>11</v>
      </c>
      <c r="D42" s="6" t="s">
        <v>43</v>
      </c>
      <c r="E42" s="6" t="s">
        <v>43</v>
      </c>
      <c r="F42" s="6" t="s">
        <v>43</v>
      </c>
      <c r="G42" s="6" t="s">
        <v>43</v>
      </c>
      <c r="H42" s="6" t="s">
        <v>43</v>
      </c>
      <c r="I42" s="6" t="s">
        <v>43</v>
      </c>
      <c r="J42" s="7" t="s">
        <v>43</v>
      </c>
    </row>
    <row r="43" spans="1:10" s="9" customFormat="1" ht="17.100000000000001" customHeight="1" x14ac:dyDescent="0.2">
      <c r="A43" s="9" t="s">
        <v>12</v>
      </c>
      <c r="B43" s="3"/>
      <c r="C43" s="3"/>
      <c r="D43" s="3"/>
      <c r="E43" s="3"/>
      <c r="F43" s="3"/>
      <c r="G43" s="3"/>
      <c r="H43" s="3"/>
      <c r="I43" s="3"/>
      <c r="J43" s="13"/>
    </row>
    <row r="44" spans="1:10" s="9" customFormat="1" ht="17.100000000000001" customHeight="1" x14ac:dyDescent="0.25">
      <c r="A44" s="9" t="s">
        <v>33</v>
      </c>
      <c r="B44" s="3">
        <f t="shared" ref="B44:I44" si="13">SUM(B45,B66,B67,B62,B68)</f>
        <v>3160</v>
      </c>
      <c r="C44" s="3">
        <f t="shared" si="13"/>
        <v>2752</v>
      </c>
      <c r="D44" s="3">
        <f t="shared" si="13"/>
        <v>303</v>
      </c>
      <c r="E44" s="3">
        <f t="shared" si="13"/>
        <v>66</v>
      </c>
      <c r="F44" s="3">
        <f t="shared" si="13"/>
        <v>12</v>
      </c>
      <c r="G44" s="3">
        <f t="shared" si="13"/>
        <v>10</v>
      </c>
      <c r="H44" s="3">
        <f t="shared" si="13"/>
        <v>16</v>
      </c>
      <c r="I44" s="3">
        <f t="shared" si="13"/>
        <v>1</v>
      </c>
      <c r="J44" s="34" t="s">
        <v>43</v>
      </c>
    </row>
    <row r="45" spans="1:10" s="9" customFormat="1" ht="17.100000000000001" customHeight="1" x14ac:dyDescent="0.25">
      <c r="A45" s="9" t="s">
        <v>19</v>
      </c>
      <c r="B45" s="3">
        <f t="shared" ref="B45:H45" si="14">SUM(B46:B61)</f>
        <v>2840</v>
      </c>
      <c r="C45" s="3">
        <f t="shared" si="14"/>
        <v>2526</v>
      </c>
      <c r="D45" s="3">
        <f t="shared" si="14"/>
        <v>249</v>
      </c>
      <c r="E45" s="3">
        <f t="shared" si="14"/>
        <v>35</v>
      </c>
      <c r="F45" s="3">
        <f t="shared" si="14"/>
        <v>12</v>
      </c>
      <c r="G45" s="3">
        <f t="shared" si="14"/>
        <v>8</v>
      </c>
      <c r="H45" s="3">
        <f t="shared" si="14"/>
        <v>10</v>
      </c>
      <c r="I45" s="33" t="s">
        <v>43</v>
      </c>
      <c r="J45" s="34" t="s">
        <v>43</v>
      </c>
    </row>
    <row r="46" spans="1:10" s="9" customFormat="1" ht="17.100000000000001" customHeight="1" x14ac:dyDescent="0.2">
      <c r="A46" s="9" t="s">
        <v>20</v>
      </c>
      <c r="B46" s="3">
        <f t="shared" ref="B46:B61" si="15">SUM(C46:J46)</f>
        <v>217</v>
      </c>
      <c r="C46" s="6">
        <v>187</v>
      </c>
      <c r="D46" s="6">
        <v>21</v>
      </c>
      <c r="E46" s="6">
        <v>3</v>
      </c>
      <c r="F46" s="6">
        <v>3</v>
      </c>
      <c r="G46" s="6">
        <v>2</v>
      </c>
      <c r="H46" s="6">
        <v>1</v>
      </c>
      <c r="I46" s="6" t="s">
        <v>43</v>
      </c>
      <c r="J46" s="7" t="s">
        <v>43</v>
      </c>
    </row>
    <row r="47" spans="1:10" s="9" customFormat="1" ht="17.100000000000001" customHeight="1" x14ac:dyDescent="0.2">
      <c r="A47" s="9" t="s">
        <v>21</v>
      </c>
      <c r="B47" s="3">
        <f t="shared" si="15"/>
        <v>204</v>
      </c>
      <c r="C47" s="6">
        <v>177</v>
      </c>
      <c r="D47" s="6">
        <v>24</v>
      </c>
      <c r="E47" s="6">
        <v>1</v>
      </c>
      <c r="F47" s="6">
        <v>1</v>
      </c>
      <c r="G47" s="6">
        <v>1</v>
      </c>
      <c r="H47" s="6" t="s">
        <v>43</v>
      </c>
      <c r="I47" s="6" t="s">
        <v>43</v>
      </c>
      <c r="J47" s="7" t="s">
        <v>43</v>
      </c>
    </row>
    <row r="48" spans="1:10" s="9" customFormat="1" ht="15.75" customHeight="1" x14ac:dyDescent="0.2">
      <c r="A48" s="9" t="s">
        <v>22</v>
      </c>
      <c r="B48" s="3">
        <f t="shared" si="15"/>
        <v>948</v>
      </c>
      <c r="C48" s="6">
        <v>805</v>
      </c>
      <c r="D48" s="6">
        <v>107</v>
      </c>
      <c r="E48" s="6">
        <v>30</v>
      </c>
      <c r="F48" s="6">
        <v>2</v>
      </c>
      <c r="G48" s="6">
        <v>3</v>
      </c>
      <c r="H48" s="6">
        <v>1</v>
      </c>
      <c r="I48" s="6" t="s">
        <v>43</v>
      </c>
      <c r="J48" s="7" t="s">
        <v>43</v>
      </c>
    </row>
    <row r="49" spans="1:10" ht="15" customHeight="1" x14ac:dyDescent="0.2">
      <c r="A49" s="38" t="s">
        <v>9</v>
      </c>
      <c r="B49" s="38"/>
      <c r="C49" s="38"/>
      <c r="D49" s="38"/>
      <c r="E49" s="38"/>
      <c r="F49" s="38"/>
      <c r="G49" s="38"/>
      <c r="H49" s="38"/>
      <c r="I49" s="38"/>
      <c r="J49" s="38"/>
    </row>
    <row r="50" spans="1:10" ht="15" customHeight="1" x14ac:dyDescent="0.2">
      <c r="A50" s="38" t="s">
        <v>10</v>
      </c>
      <c r="B50" s="38"/>
      <c r="C50" s="38"/>
      <c r="D50" s="38"/>
      <c r="E50" s="38"/>
      <c r="F50" s="38"/>
      <c r="G50" s="38"/>
      <c r="H50" s="38"/>
      <c r="I50" s="38"/>
      <c r="J50" s="38"/>
    </row>
    <row r="51" spans="1:10" ht="15" customHeight="1" x14ac:dyDescent="0.2">
      <c r="A51" s="38" t="s">
        <v>41</v>
      </c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15" customHeight="1" x14ac:dyDescent="0.2">
      <c r="A52" s="1" t="s">
        <v>0</v>
      </c>
      <c r="B52" s="2"/>
      <c r="C52" s="25"/>
      <c r="D52" s="25"/>
      <c r="E52" s="1"/>
      <c r="F52" s="1"/>
      <c r="G52" s="1"/>
      <c r="H52" s="1"/>
      <c r="I52" s="1"/>
      <c r="J52" s="1"/>
    </row>
    <row r="53" spans="1:10" s="9" customFormat="1" ht="20.25" customHeight="1" x14ac:dyDescent="0.2">
      <c r="A53" s="49" t="s">
        <v>11</v>
      </c>
      <c r="B53" s="39" t="s">
        <v>7</v>
      </c>
      <c r="C53" s="40"/>
      <c r="D53" s="40"/>
      <c r="E53" s="40"/>
      <c r="F53" s="40"/>
      <c r="G53" s="40"/>
      <c r="H53" s="40"/>
      <c r="I53" s="40"/>
      <c r="J53" s="40"/>
    </row>
    <row r="54" spans="1:10" s="9" customFormat="1" ht="20.25" customHeight="1" x14ac:dyDescent="0.2">
      <c r="A54" s="50"/>
      <c r="B54" s="41" t="s">
        <v>8</v>
      </c>
      <c r="C54" s="44" t="s">
        <v>1</v>
      </c>
      <c r="D54" s="45"/>
      <c r="E54" s="46"/>
      <c r="F54" s="46"/>
      <c r="G54" s="46"/>
      <c r="H54" s="46"/>
      <c r="I54" s="46"/>
      <c r="J54" s="46"/>
    </row>
    <row r="55" spans="1:10" s="9" customFormat="1" ht="18" customHeight="1" x14ac:dyDescent="0.2">
      <c r="A55" s="50"/>
      <c r="B55" s="42"/>
      <c r="C55" s="41" t="s">
        <v>2</v>
      </c>
      <c r="D55" s="41" t="s">
        <v>49</v>
      </c>
      <c r="E55" s="41" t="s">
        <v>4</v>
      </c>
      <c r="F55" s="41" t="s">
        <v>3</v>
      </c>
      <c r="G55" s="41" t="s">
        <v>48</v>
      </c>
      <c r="H55" s="41" t="s">
        <v>5</v>
      </c>
      <c r="I55" s="41" t="s">
        <v>40</v>
      </c>
      <c r="J55" s="52" t="s">
        <v>44</v>
      </c>
    </row>
    <row r="56" spans="1:10" s="9" customFormat="1" ht="18" customHeight="1" x14ac:dyDescent="0.2">
      <c r="A56" s="50"/>
      <c r="B56" s="42"/>
      <c r="C56" s="47"/>
      <c r="D56" s="47"/>
      <c r="E56" s="47"/>
      <c r="F56" s="47"/>
      <c r="G56" s="47"/>
      <c r="H56" s="47"/>
      <c r="I56" s="47"/>
      <c r="J56" s="53"/>
    </row>
    <row r="57" spans="1:10" s="9" customFormat="1" ht="18" customHeight="1" x14ac:dyDescent="0.2">
      <c r="A57" s="50"/>
      <c r="B57" s="42"/>
      <c r="C57" s="47"/>
      <c r="D57" s="47"/>
      <c r="E57" s="47"/>
      <c r="F57" s="47"/>
      <c r="G57" s="47"/>
      <c r="H57" s="47"/>
      <c r="I57" s="47"/>
      <c r="J57" s="53"/>
    </row>
    <row r="58" spans="1:10" s="9" customFormat="1" ht="18" customHeight="1" x14ac:dyDescent="0.2">
      <c r="A58" s="51"/>
      <c r="B58" s="43"/>
      <c r="C58" s="48"/>
      <c r="D58" s="48"/>
      <c r="E58" s="48"/>
      <c r="F58" s="48"/>
      <c r="G58" s="48"/>
      <c r="H58" s="48"/>
      <c r="I58" s="48"/>
      <c r="J58" s="54"/>
    </row>
    <row r="59" spans="1:10" s="9" customFormat="1" ht="17.100000000000001" customHeight="1" x14ac:dyDescent="0.2">
      <c r="A59" s="9" t="s">
        <v>42</v>
      </c>
      <c r="B59" s="3">
        <f>SUM(C59:J59)</f>
        <v>3</v>
      </c>
      <c r="C59" s="6">
        <v>3</v>
      </c>
      <c r="D59" s="6" t="s">
        <v>43</v>
      </c>
      <c r="E59" s="6" t="s">
        <v>43</v>
      </c>
      <c r="F59" s="6" t="s">
        <v>43</v>
      </c>
      <c r="G59" s="6" t="s">
        <v>43</v>
      </c>
      <c r="H59" s="6" t="s">
        <v>43</v>
      </c>
      <c r="I59" s="6" t="s">
        <v>43</v>
      </c>
      <c r="J59" s="7" t="s">
        <v>43</v>
      </c>
    </row>
    <row r="60" spans="1:10" s="9" customFormat="1" ht="17.100000000000001" customHeight="1" x14ac:dyDescent="0.2">
      <c r="A60" s="15" t="s">
        <v>23</v>
      </c>
      <c r="B60" s="3">
        <f t="shared" si="15"/>
        <v>114</v>
      </c>
      <c r="C60" s="6">
        <v>99</v>
      </c>
      <c r="D60" s="6">
        <v>12</v>
      </c>
      <c r="E60" s="6" t="s">
        <v>43</v>
      </c>
      <c r="F60" s="6" t="s">
        <v>43</v>
      </c>
      <c r="G60" s="6" t="s">
        <v>43</v>
      </c>
      <c r="H60" s="6">
        <v>3</v>
      </c>
      <c r="I60" s="6" t="s">
        <v>43</v>
      </c>
      <c r="J60" s="7" t="s">
        <v>43</v>
      </c>
    </row>
    <row r="61" spans="1:10" s="9" customFormat="1" ht="17.100000000000001" customHeight="1" x14ac:dyDescent="0.2">
      <c r="A61" s="15" t="s">
        <v>26</v>
      </c>
      <c r="B61" s="3">
        <f t="shared" si="15"/>
        <v>1354</v>
      </c>
      <c r="C61" s="6">
        <v>1255</v>
      </c>
      <c r="D61" s="6">
        <v>85</v>
      </c>
      <c r="E61" s="6">
        <v>1</v>
      </c>
      <c r="F61" s="6">
        <v>6</v>
      </c>
      <c r="G61" s="6">
        <v>2</v>
      </c>
      <c r="H61" s="6">
        <v>5</v>
      </c>
      <c r="I61" s="6" t="s">
        <v>43</v>
      </c>
      <c r="J61" s="7" t="s">
        <v>43</v>
      </c>
    </row>
    <row r="62" spans="1:10" s="9" customFormat="1" ht="17.100000000000001" customHeight="1" x14ac:dyDescent="0.25">
      <c r="A62" s="9" t="s">
        <v>27</v>
      </c>
      <c r="B62" s="3">
        <f>SUM(B63:B65)</f>
        <v>171</v>
      </c>
      <c r="C62" s="3">
        <f>SUM(C63:C65)</f>
        <v>122</v>
      </c>
      <c r="D62" s="3">
        <f>SUM(D63:D65)</f>
        <v>44</v>
      </c>
      <c r="E62" s="3">
        <f>SUM(E63:E65)</f>
        <v>2</v>
      </c>
      <c r="F62" s="33" t="s">
        <v>43</v>
      </c>
      <c r="G62" s="33" t="s">
        <v>43</v>
      </c>
      <c r="H62" s="3">
        <f>SUM(H63:H65)</f>
        <v>3</v>
      </c>
      <c r="I62" s="33" t="s">
        <v>43</v>
      </c>
      <c r="J62" s="34" t="s">
        <v>43</v>
      </c>
    </row>
    <row r="63" spans="1:10" s="9" customFormat="1" ht="17.100000000000001" customHeight="1" x14ac:dyDescent="0.2">
      <c r="A63" s="9" t="s">
        <v>28</v>
      </c>
      <c r="B63" s="3">
        <f t="shared" ref="B63:B65" si="16">SUM(C63:J63)</f>
        <v>35</v>
      </c>
      <c r="C63" s="6">
        <v>32</v>
      </c>
      <c r="D63" s="6">
        <v>3</v>
      </c>
      <c r="E63" s="6" t="s">
        <v>43</v>
      </c>
      <c r="F63" s="6" t="s">
        <v>43</v>
      </c>
      <c r="G63" s="6" t="s">
        <v>43</v>
      </c>
      <c r="H63" s="6" t="s">
        <v>43</v>
      </c>
      <c r="I63" s="6" t="s">
        <v>43</v>
      </c>
      <c r="J63" s="7" t="s">
        <v>43</v>
      </c>
    </row>
    <row r="64" spans="1:10" s="9" customFormat="1" ht="17.100000000000001" customHeight="1" x14ac:dyDescent="0.2">
      <c r="A64" s="9" t="s">
        <v>29</v>
      </c>
      <c r="B64" s="3">
        <f t="shared" si="16"/>
        <v>125</v>
      </c>
      <c r="C64" s="6">
        <v>82</v>
      </c>
      <c r="D64" s="6">
        <v>39</v>
      </c>
      <c r="E64" s="6">
        <v>2</v>
      </c>
      <c r="F64" s="6" t="s">
        <v>43</v>
      </c>
      <c r="G64" s="6" t="s">
        <v>43</v>
      </c>
      <c r="H64" s="6">
        <v>2</v>
      </c>
      <c r="I64" s="6" t="s">
        <v>43</v>
      </c>
      <c r="J64" s="7" t="s">
        <v>43</v>
      </c>
    </row>
    <row r="65" spans="1:10" s="9" customFormat="1" ht="17.100000000000001" customHeight="1" x14ac:dyDescent="0.2">
      <c r="A65" s="9" t="s">
        <v>30</v>
      </c>
      <c r="B65" s="3">
        <f t="shared" si="16"/>
        <v>11</v>
      </c>
      <c r="C65" s="6">
        <v>8</v>
      </c>
      <c r="D65" s="6">
        <v>2</v>
      </c>
      <c r="E65" s="6" t="s">
        <v>43</v>
      </c>
      <c r="F65" s="6" t="s">
        <v>43</v>
      </c>
      <c r="G65" s="6" t="s">
        <v>43</v>
      </c>
      <c r="H65" s="6">
        <v>1</v>
      </c>
      <c r="I65" s="6" t="s">
        <v>43</v>
      </c>
      <c r="J65" s="7" t="s">
        <v>43</v>
      </c>
    </row>
    <row r="66" spans="1:10" s="9" customFormat="1" ht="17.100000000000001" customHeight="1" x14ac:dyDescent="0.2">
      <c r="A66" s="8" t="s">
        <v>32</v>
      </c>
      <c r="B66" s="3">
        <f>SUM(C66:J66)</f>
        <v>23</v>
      </c>
      <c r="C66" s="6">
        <v>18</v>
      </c>
      <c r="D66" s="6">
        <v>5</v>
      </c>
      <c r="E66" s="6" t="s">
        <v>43</v>
      </c>
      <c r="F66" s="6" t="s">
        <v>43</v>
      </c>
      <c r="G66" s="6" t="s">
        <v>43</v>
      </c>
      <c r="H66" s="6" t="s">
        <v>43</v>
      </c>
      <c r="I66" s="6" t="s">
        <v>43</v>
      </c>
      <c r="J66" s="7" t="s">
        <v>43</v>
      </c>
    </row>
    <row r="67" spans="1:10" s="9" customFormat="1" ht="17.100000000000001" customHeight="1" x14ac:dyDescent="0.2">
      <c r="A67" s="8" t="s">
        <v>24</v>
      </c>
      <c r="B67" s="3">
        <f>SUM(C67:J67)</f>
        <v>4</v>
      </c>
      <c r="C67" s="6">
        <v>4</v>
      </c>
      <c r="D67" s="6" t="s">
        <v>43</v>
      </c>
      <c r="E67" s="6" t="s">
        <v>43</v>
      </c>
      <c r="F67" s="6" t="s">
        <v>43</v>
      </c>
      <c r="G67" s="6" t="s">
        <v>43</v>
      </c>
      <c r="H67" s="6" t="s">
        <v>43</v>
      </c>
      <c r="I67" s="6" t="s">
        <v>43</v>
      </c>
      <c r="J67" s="7" t="s">
        <v>43</v>
      </c>
    </row>
    <row r="68" spans="1:10" s="9" customFormat="1" ht="17.100000000000001" customHeight="1" x14ac:dyDescent="0.2">
      <c r="A68" s="8" t="s">
        <v>25</v>
      </c>
      <c r="B68" s="3">
        <f>SUM(C68:J68)</f>
        <v>122</v>
      </c>
      <c r="C68" s="6">
        <v>82</v>
      </c>
      <c r="D68" s="6">
        <v>5</v>
      </c>
      <c r="E68" s="6">
        <v>29</v>
      </c>
      <c r="F68" s="6" t="s">
        <v>43</v>
      </c>
      <c r="G68" s="6">
        <v>2</v>
      </c>
      <c r="H68" s="6">
        <v>3</v>
      </c>
      <c r="I68" s="6">
        <v>1</v>
      </c>
      <c r="J68" s="7" t="s">
        <v>43</v>
      </c>
    </row>
    <row r="69" spans="1:10" s="9" customFormat="1" ht="17.100000000000001" customHeight="1" x14ac:dyDescent="0.2">
      <c r="A69" s="9" t="s">
        <v>17</v>
      </c>
      <c r="B69" s="3">
        <f t="shared" ref="B69:B70" si="17">SUM(C69:J69)</f>
        <v>6</v>
      </c>
      <c r="C69" s="6">
        <v>6</v>
      </c>
      <c r="D69" s="6" t="s">
        <v>43</v>
      </c>
      <c r="E69" s="6" t="s">
        <v>43</v>
      </c>
      <c r="F69" s="6" t="s">
        <v>43</v>
      </c>
      <c r="G69" s="6" t="s">
        <v>43</v>
      </c>
      <c r="H69" s="6" t="s">
        <v>43</v>
      </c>
      <c r="I69" s="6" t="s">
        <v>43</v>
      </c>
      <c r="J69" s="7" t="s">
        <v>43</v>
      </c>
    </row>
    <row r="70" spans="1:10" s="9" customFormat="1" ht="17.100000000000001" customHeight="1" x14ac:dyDescent="0.2">
      <c r="A70" s="9" t="s">
        <v>34</v>
      </c>
      <c r="B70" s="3">
        <f t="shared" si="17"/>
        <v>4</v>
      </c>
      <c r="C70" s="6">
        <v>3</v>
      </c>
      <c r="D70" s="6" t="s">
        <v>43</v>
      </c>
      <c r="E70" s="6" t="s">
        <v>43</v>
      </c>
      <c r="F70" s="6">
        <v>1</v>
      </c>
      <c r="G70" s="6" t="s">
        <v>43</v>
      </c>
      <c r="H70" s="6" t="s">
        <v>43</v>
      </c>
      <c r="I70" s="6" t="s">
        <v>43</v>
      </c>
      <c r="J70" s="7" t="s">
        <v>43</v>
      </c>
    </row>
    <row r="71" spans="1:10" s="9" customFormat="1" ht="17.100000000000001" customHeight="1" x14ac:dyDescent="0.2">
      <c r="A71" s="9" t="s">
        <v>35</v>
      </c>
      <c r="B71" s="3">
        <f>SUM(C71:J71)</f>
        <v>39</v>
      </c>
      <c r="C71" s="6">
        <v>33</v>
      </c>
      <c r="D71" s="6">
        <v>4</v>
      </c>
      <c r="E71" s="6" t="s">
        <v>43</v>
      </c>
      <c r="F71" s="6" t="s">
        <v>43</v>
      </c>
      <c r="G71" s="6">
        <v>1</v>
      </c>
      <c r="H71" s="6">
        <v>1</v>
      </c>
      <c r="I71" s="6" t="s">
        <v>43</v>
      </c>
      <c r="J71" s="7" t="s">
        <v>43</v>
      </c>
    </row>
    <row r="72" spans="1:10" s="9" customFormat="1" ht="20.25" customHeight="1" x14ac:dyDescent="0.2">
      <c r="A72" s="35" t="s">
        <v>37</v>
      </c>
      <c r="B72" s="3">
        <f t="shared" ref="B72:J72" si="18">SUM(B73,B82,B94,B109,B113,B128,B129,B130)</f>
        <v>28114</v>
      </c>
      <c r="C72" s="3">
        <f t="shared" si="18"/>
        <v>25680</v>
      </c>
      <c r="D72" s="3">
        <f t="shared" si="18"/>
        <v>1767</v>
      </c>
      <c r="E72" s="3">
        <f t="shared" si="18"/>
        <v>152</v>
      </c>
      <c r="F72" s="3">
        <f t="shared" si="18"/>
        <v>215</v>
      </c>
      <c r="G72" s="3">
        <f t="shared" si="18"/>
        <v>187</v>
      </c>
      <c r="H72" s="3">
        <f t="shared" si="18"/>
        <v>73</v>
      </c>
      <c r="I72" s="3">
        <f t="shared" si="18"/>
        <v>23</v>
      </c>
      <c r="J72" s="13">
        <f t="shared" si="18"/>
        <v>17</v>
      </c>
    </row>
    <row r="73" spans="1:10" s="9" customFormat="1" ht="17.100000000000001" customHeight="1" x14ac:dyDescent="0.2">
      <c r="A73" s="9" t="s">
        <v>13</v>
      </c>
      <c r="B73" s="3">
        <f t="shared" ref="B73:J73" si="19">SUM(B74,B80,B81)</f>
        <v>17834</v>
      </c>
      <c r="C73" s="3">
        <f>SUM(C74,C80,C81)</f>
        <v>16327</v>
      </c>
      <c r="D73" s="3">
        <f t="shared" si="19"/>
        <v>1095</v>
      </c>
      <c r="E73" s="3">
        <f t="shared" si="19"/>
        <v>90</v>
      </c>
      <c r="F73" s="3">
        <f t="shared" si="19"/>
        <v>129</v>
      </c>
      <c r="G73" s="3">
        <f t="shared" si="19"/>
        <v>137</v>
      </c>
      <c r="H73" s="3">
        <f t="shared" si="19"/>
        <v>28</v>
      </c>
      <c r="I73" s="3">
        <f t="shared" si="19"/>
        <v>17</v>
      </c>
      <c r="J73" s="13">
        <f t="shared" si="19"/>
        <v>11</v>
      </c>
    </row>
    <row r="74" spans="1:10" s="9" customFormat="1" ht="17.100000000000001" customHeight="1" x14ac:dyDescent="0.2">
      <c r="A74" s="9" t="s">
        <v>19</v>
      </c>
      <c r="B74" s="3">
        <f>SUM(B75:B79)</f>
        <v>16529</v>
      </c>
      <c r="C74" s="3">
        <f>SUM(C75:C79)</f>
        <v>15132</v>
      </c>
      <c r="D74" s="3">
        <f>SUM(D75:D79)</f>
        <v>1055</v>
      </c>
      <c r="E74" s="3">
        <f t="shared" ref="E74:J74" si="20">SUM(E75:E79)</f>
        <v>62</v>
      </c>
      <c r="F74" s="3">
        <f t="shared" si="20"/>
        <v>121</v>
      </c>
      <c r="G74" s="3">
        <f t="shared" si="20"/>
        <v>114</v>
      </c>
      <c r="H74" s="3">
        <f t="shared" si="20"/>
        <v>27</v>
      </c>
      <c r="I74" s="3">
        <f t="shared" si="20"/>
        <v>13</v>
      </c>
      <c r="J74" s="14">
        <f t="shared" si="20"/>
        <v>5</v>
      </c>
    </row>
    <row r="75" spans="1:10" s="9" customFormat="1" ht="17.100000000000001" customHeight="1" x14ac:dyDescent="0.2">
      <c r="A75" s="9" t="s">
        <v>20</v>
      </c>
      <c r="B75" s="3">
        <f t="shared" ref="B75:B81" si="21">SUM(C75:J75)</f>
        <v>5509</v>
      </c>
      <c r="C75" s="6">
        <v>5046</v>
      </c>
      <c r="D75" s="6">
        <v>340</v>
      </c>
      <c r="E75" s="16">
        <v>25</v>
      </c>
      <c r="F75" s="16">
        <v>51</v>
      </c>
      <c r="G75" s="16">
        <v>34</v>
      </c>
      <c r="H75" s="16">
        <v>9</v>
      </c>
      <c r="I75" s="16">
        <v>3</v>
      </c>
      <c r="J75" s="18">
        <v>1</v>
      </c>
    </row>
    <row r="76" spans="1:10" s="9" customFormat="1" ht="17.100000000000001" customHeight="1" x14ac:dyDescent="0.2">
      <c r="A76" s="9" t="s">
        <v>21</v>
      </c>
      <c r="B76" s="3">
        <f t="shared" si="21"/>
        <v>9276</v>
      </c>
      <c r="C76" s="6">
        <v>8526</v>
      </c>
      <c r="D76" s="6">
        <v>570</v>
      </c>
      <c r="E76" s="16">
        <v>31</v>
      </c>
      <c r="F76" s="6">
        <v>59</v>
      </c>
      <c r="G76" s="6">
        <v>67</v>
      </c>
      <c r="H76" s="6">
        <v>13</v>
      </c>
      <c r="I76" s="6">
        <v>7</v>
      </c>
      <c r="J76" s="7">
        <v>3</v>
      </c>
    </row>
    <row r="77" spans="1:10" s="9" customFormat="1" ht="17.100000000000001" customHeight="1" x14ac:dyDescent="0.2">
      <c r="A77" s="9" t="s">
        <v>22</v>
      </c>
      <c r="B77" s="3">
        <f t="shared" si="21"/>
        <v>1722</v>
      </c>
      <c r="C77" s="6">
        <v>1540</v>
      </c>
      <c r="D77" s="6">
        <v>143</v>
      </c>
      <c r="E77" s="16">
        <v>6</v>
      </c>
      <c r="F77" s="16">
        <v>11</v>
      </c>
      <c r="G77" s="16">
        <v>13</v>
      </c>
      <c r="H77" s="16">
        <v>5</v>
      </c>
      <c r="I77" s="16">
        <v>3</v>
      </c>
      <c r="J77" s="7">
        <v>1</v>
      </c>
    </row>
    <row r="78" spans="1:10" s="9" customFormat="1" ht="17.100000000000001" customHeight="1" x14ac:dyDescent="0.2">
      <c r="A78" s="9" t="s">
        <v>42</v>
      </c>
      <c r="B78" s="3">
        <f t="shared" si="21"/>
        <v>21</v>
      </c>
      <c r="C78" s="6">
        <v>19</v>
      </c>
      <c r="D78" s="6">
        <v>2</v>
      </c>
      <c r="E78" s="6" t="s">
        <v>43</v>
      </c>
      <c r="F78" s="6" t="s">
        <v>43</v>
      </c>
      <c r="G78" s="6" t="s">
        <v>43</v>
      </c>
      <c r="H78" s="6" t="s">
        <v>43</v>
      </c>
      <c r="I78" s="6" t="s">
        <v>43</v>
      </c>
      <c r="J78" s="7" t="s">
        <v>43</v>
      </c>
    </row>
    <row r="79" spans="1:10" s="9" customFormat="1" ht="17.100000000000001" customHeight="1" x14ac:dyDescent="0.2">
      <c r="A79" s="9" t="s">
        <v>23</v>
      </c>
      <c r="B79" s="3">
        <f t="shared" si="21"/>
        <v>1</v>
      </c>
      <c r="C79" s="6">
        <v>1</v>
      </c>
      <c r="D79" s="6" t="s">
        <v>43</v>
      </c>
      <c r="E79" s="6" t="s">
        <v>43</v>
      </c>
      <c r="F79" s="6" t="s">
        <v>43</v>
      </c>
      <c r="G79" s="6" t="s">
        <v>43</v>
      </c>
      <c r="H79" s="6" t="s">
        <v>43</v>
      </c>
      <c r="I79" s="6" t="s">
        <v>43</v>
      </c>
      <c r="J79" s="7" t="s">
        <v>43</v>
      </c>
    </row>
    <row r="80" spans="1:10" s="9" customFormat="1" ht="17.100000000000001" customHeight="1" x14ac:dyDescent="0.2">
      <c r="A80" s="31" t="s">
        <v>24</v>
      </c>
      <c r="B80" s="3">
        <f t="shared" si="21"/>
        <v>44</v>
      </c>
      <c r="C80" s="17">
        <v>43</v>
      </c>
      <c r="D80" s="6" t="s">
        <v>43</v>
      </c>
      <c r="E80" s="6">
        <v>1</v>
      </c>
      <c r="F80" s="6" t="s">
        <v>43</v>
      </c>
      <c r="G80" s="6" t="s">
        <v>43</v>
      </c>
      <c r="H80" s="6" t="s">
        <v>43</v>
      </c>
      <c r="I80" s="6" t="s">
        <v>43</v>
      </c>
      <c r="J80" s="7" t="s">
        <v>43</v>
      </c>
    </row>
    <row r="81" spans="1:10" s="9" customFormat="1" ht="17.100000000000001" customHeight="1" x14ac:dyDescent="0.2">
      <c r="A81" s="8" t="s">
        <v>25</v>
      </c>
      <c r="B81" s="29">
        <f t="shared" si="21"/>
        <v>1261</v>
      </c>
      <c r="C81" s="17">
        <v>1152</v>
      </c>
      <c r="D81" s="17">
        <v>40</v>
      </c>
      <c r="E81" s="6">
        <v>27</v>
      </c>
      <c r="F81" s="6">
        <v>8</v>
      </c>
      <c r="G81" s="6">
        <v>23</v>
      </c>
      <c r="H81" s="6">
        <v>1</v>
      </c>
      <c r="I81" s="6">
        <v>4</v>
      </c>
      <c r="J81" s="7">
        <v>6</v>
      </c>
    </row>
    <row r="82" spans="1:10" s="9" customFormat="1" ht="17.100000000000001" customHeight="1" x14ac:dyDescent="0.2">
      <c r="A82" s="9" t="s">
        <v>14</v>
      </c>
      <c r="B82" s="3">
        <f t="shared" ref="B82:J82" si="22">SUM(B83,B89)</f>
        <v>3825</v>
      </c>
      <c r="C82" s="3">
        <f t="shared" si="22"/>
        <v>3384</v>
      </c>
      <c r="D82" s="3">
        <f t="shared" si="22"/>
        <v>334</v>
      </c>
      <c r="E82" s="3">
        <f t="shared" si="22"/>
        <v>31</v>
      </c>
      <c r="F82" s="3">
        <f t="shared" si="22"/>
        <v>19</v>
      </c>
      <c r="G82" s="3">
        <f t="shared" si="22"/>
        <v>20</v>
      </c>
      <c r="H82" s="3">
        <f t="shared" si="22"/>
        <v>32</v>
      </c>
      <c r="I82" s="3">
        <f t="shared" si="22"/>
        <v>3</v>
      </c>
      <c r="J82" s="13">
        <f t="shared" si="22"/>
        <v>2</v>
      </c>
    </row>
    <row r="83" spans="1:10" s="9" customFormat="1" ht="17.100000000000001" customHeight="1" x14ac:dyDescent="0.2">
      <c r="A83" s="9" t="s">
        <v>19</v>
      </c>
      <c r="B83" s="3">
        <f t="shared" ref="B83:J83" si="23">SUM(B84:B88)</f>
        <v>1368</v>
      </c>
      <c r="C83" s="3">
        <f t="shared" si="23"/>
        <v>1271</v>
      </c>
      <c r="D83" s="3">
        <f t="shared" si="23"/>
        <v>77</v>
      </c>
      <c r="E83" s="3">
        <f t="shared" si="23"/>
        <v>3</v>
      </c>
      <c r="F83" s="3">
        <f t="shared" si="23"/>
        <v>7</v>
      </c>
      <c r="G83" s="3">
        <f t="shared" si="23"/>
        <v>3</v>
      </c>
      <c r="H83" s="3">
        <f t="shared" si="23"/>
        <v>5</v>
      </c>
      <c r="I83" s="3">
        <f t="shared" si="23"/>
        <v>1</v>
      </c>
      <c r="J83" s="13">
        <f t="shared" si="23"/>
        <v>1</v>
      </c>
    </row>
    <row r="84" spans="1:10" s="9" customFormat="1" ht="17.100000000000001" customHeight="1" x14ac:dyDescent="0.2">
      <c r="A84" s="9" t="s">
        <v>20</v>
      </c>
      <c r="B84" s="3">
        <f t="shared" ref="B84:B87" si="24">SUM(C84:J84)</f>
        <v>57</v>
      </c>
      <c r="C84" s="6">
        <v>52</v>
      </c>
      <c r="D84" s="6">
        <v>5</v>
      </c>
      <c r="E84" s="6" t="s">
        <v>43</v>
      </c>
      <c r="F84" s="6" t="s">
        <v>43</v>
      </c>
      <c r="G84" s="6" t="s">
        <v>43</v>
      </c>
      <c r="H84" s="6" t="s">
        <v>43</v>
      </c>
      <c r="I84" s="6" t="s">
        <v>43</v>
      </c>
      <c r="J84" s="7" t="s">
        <v>43</v>
      </c>
    </row>
    <row r="85" spans="1:10" s="9" customFormat="1" ht="17.100000000000001" customHeight="1" x14ac:dyDescent="0.2">
      <c r="A85" s="9" t="s">
        <v>21</v>
      </c>
      <c r="B85" s="3">
        <f>SUM(C85:J85)</f>
        <v>83</v>
      </c>
      <c r="C85" s="6">
        <v>77</v>
      </c>
      <c r="D85" s="6">
        <v>4</v>
      </c>
      <c r="E85" s="6" t="s">
        <v>43</v>
      </c>
      <c r="F85" s="6">
        <v>2</v>
      </c>
      <c r="G85" s="6" t="s">
        <v>43</v>
      </c>
      <c r="H85" s="6" t="s">
        <v>43</v>
      </c>
      <c r="I85" s="6" t="s">
        <v>43</v>
      </c>
      <c r="J85" s="7" t="s">
        <v>43</v>
      </c>
    </row>
    <row r="86" spans="1:10" s="9" customFormat="1" ht="17.100000000000001" customHeight="1" x14ac:dyDescent="0.2">
      <c r="A86" s="9" t="s">
        <v>22</v>
      </c>
      <c r="B86" s="3">
        <f t="shared" si="24"/>
        <v>231</v>
      </c>
      <c r="C86" s="6">
        <v>212</v>
      </c>
      <c r="D86" s="6">
        <v>17</v>
      </c>
      <c r="E86" s="6">
        <v>1</v>
      </c>
      <c r="F86" s="6" t="s">
        <v>43</v>
      </c>
      <c r="G86" s="6">
        <v>1</v>
      </c>
      <c r="H86" s="6" t="s">
        <v>43</v>
      </c>
      <c r="I86" s="6" t="s">
        <v>43</v>
      </c>
      <c r="J86" s="7" t="s">
        <v>43</v>
      </c>
    </row>
    <row r="87" spans="1:10" s="9" customFormat="1" ht="17.100000000000001" customHeight="1" x14ac:dyDescent="0.2">
      <c r="A87" s="9" t="s">
        <v>23</v>
      </c>
      <c r="B87" s="3">
        <f t="shared" si="24"/>
        <v>504</v>
      </c>
      <c r="C87" s="6">
        <v>462</v>
      </c>
      <c r="D87" s="6">
        <v>32</v>
      </c>
      <c r="E87" s="6">
        <v>2</v>
      </c>
      <c r="F87" s="6">
        <v>3</v>
      </c>
      <c r="G87" s="6">
        <v>2</v>
      </c>
      <c r="H87" s="6">
        <v>2</v>
      </c>
      <c r="I87" s="6">
        <v>1</v>
      </c>
      <c r="J87" s="7" t="s">
        <v>43</v>
      </c>
    </row>
    <row r="88" spans="1:10" s="9" customFormat="1" ht="17.100000000000001" customHeight="1" x14ac:dyDescent="0.2">
      <c r="A88" s="15" t="s">
        <v>26</v>
      </c>
      <c r="B88" s="3">
        <f>SUM(C88:J88)</f>
        <v>493</v>
      </c>
      <c r="C88" s="6">
        <v>468</v>
      </c>
      <c r="D88" s="6">
        <v>19</v>
      </c>
      <c r="E88" s="6" t="s">
        <v>43</v>
      </c>
      <c r="F88" s="4">
        <v>2</v>
      </c>
      <c r="G88" s="6" t="s">
        <v>43</v>
      </c>
      <c r="H88" s="4">
        <v>3</v>
      </c>
      <c r="I88" s="6" t="s">
        <v>43</v>
      </c>
      <c r="J88" s="7">
        <v>1</v>
      </c>
    </row>
    <row r="89" spans="1:10" s="9" customFormat="1" ht="17.100000000000001" customHeight="1" x14ac:dyDescent="0.2">
      <c r="A89" s="9" t="s">
        <v>27</v>
      </c>
      <c r="B89" s="3">
        <f t="shared" ref="B89" si="25">SUM(B90:B93)</f>
        <v>2457</v>
      </c>
      <c r="C89" s="3">
        <f>SUM(C90:C93)</f>
        <v>2113</v>
      </c>
      <c r="D89" s="3">
        <f t="shared" ref="D89:J89" si="26">SUM(D90:D93)</f>
        <v>257</v>
      </c>
      <c r="E89" s="3">
        <f t="shared" si="26"/>
        <v>28</v>
      </c>
      <c r="F89" s="3">
        <f t="shared" si="26"/>
        <v>12</v>
      </c>
      <c r="G89" s="3">
        <f t="shared" si="26"/>
        <v>17</v>
      </c>
      <c r="H89" s="3">
        <f t="shared" si="26"/>
        <v>27</v>
      </c>
      <c r="I89" s="3">
        <f t="shared" si="26"/>
        <v>2</v>
      </c>
      <c r="J89" s="13">
        <f t="shared" si="26"/>
        <v>1</v>
      </c>
    </row>
    <row r="90" spans="1:10" s="9" customFormat="1" ht="17.100000000000001" customHeight="1" x14ac:dyDescent="0.2">
      <c r="A90" s="9" t="s">
        <v>28</v>
      </c>
      <c r="B90" s="3">
        <f>SUM(C90:J90)</f>
        <v>716</v>
      </c>
      <c r="C90" s="6">
        <v>660</v>
      </c>
      <c r="D90" s="6">
        <v>34</v>
      </c>
      <c r="E90" s="4">
        <v>9</v>
      </c>
      <c r="F90" s="4">
        <v>5</v>
      </c>
      <c r="G90" s="4">
        <v>5</v>
      </c>
      <c r="H90" s="6">
        <v>2</v>
      </c>
      <c r="I90" s="6" t="s">
        <v>43</v>
      </c>
      <c r="J90" s="5">
        <v>1</v>
      </c>
    </row>
    <row r="91" spans="1:10" s="9" customFormat="1" ht="17.100000000000001" customHeight="1" x14ac:dyDescent="0.2">
      <c r="A91" s="9" t="s">
        <v>29</v>
      </c>
      <c r="B91" s="3">
        <f>SUM(C91:J91)</f>
        <v>1279</v>
      </c>
      <c r="C91" s="6">
        <v>1089</v>
      </c>
      <c r="D91" s="6">
        <v>153</v>
      </c>
      <c r="E91" s="4">
        <v>11</v>
      </c>
      <c r="F91" s="4">
        <v>5</v>
      </c>
      <c r="G91" s="4">
        <v>9</v>
      </c>
      <c r="H91" s="4">
        <v>10</v>
      </c>
      <c r="I91" s="4">
        <v>2</v>
      </c>
      <c r="J91" s="7" t="s">
        <v>43</v>
      </c>
    </row>
    <row r="92" spans="1:10" s="9" customFormat="1" ht="17.100000000000001" customHeight="1" x14ac:dyDescent="0.2">
      <c r="A92" s="9" t="s">
        <v>30</v>
      </c>
      <c r="B92" s="3">
        <f>SUM(C92:J92)</f>
        <v>441</v>
      </c>
      <c r="C92" s="6">
        <v>346</v>
      </c>
      <c r="D92" s="6">
        <v>68</v>
      </c>
      <c r="E92" s="4">
        <v>8</v>
      </c>
      <c r="F92" s="4">
        <v>2</v>
      </c>
      <c r="G92" s="4">
        <v>3</v>
      </c>
      <c r="H92" s="6">
        <v>14</v>
      </c>
      <c r="I92" s="6" t="s">
        <v>43</v>
      </c>
      <c r="J92" s="7" t="s">
        <v>43</v>
      </c>
    </row>
    <row r="93" spans="1:10" s="9" customFormat="1" ht="17.100000000000001" customHeight="1" x14ac:dyDescent="0.2">
      <c r="A93" s="15" t="s">
        <v>31</v>
      </c>
      <c r="B93" s="3">
        <f>SUM(C93:J93)</f>
        <v>21</v>
      </c>
      <c r="C93" s="6">
        <v>18</v>
      </c>
      <c r="D93" s="6">
        <v>2</v>
      </c>
      <c r="E93" s="6" t="s">
        <v>43</v>
      </c>
      <c r="F93" s="6" t="s">
        <v>43</v>
      </c>
      <c r="G93" s="6" t="s">
        <v>43</v>
      </c>
      <c r="H93" s="6">
        <v>1</v>
      </c>
      <c r="I93" s="6" t="s">
        <v>43</v>
      </c>
      <c r="J93" s="7" t="s">
        <v>43</v>
      </c>
    </row>
    <row r="94" spans="1:10" s="9" customFormat="1" ht="17.100000000000001" customHeight="1" x14ac:dyDescent="0.2">
      <c r="A94" s="9" t="s">
        <v>15</v>
      </c>
      <c r="B94" s="3">
        <f t="shared" ref="B94:J94" si="27">SUM(B95:B108)</f>
        <v>4514</v>
      </c>
      <c r="C94" s="3">
        <f t="shared" si="27"/>
        <v>4256</v>
      </c>
      <c r="D94" s="3">
        <f t="shared" si="27"/>
        <v>154</v>
      </c>
      <c r="E94" s="3">
        <f t="shared" si="27"/>
        <v>14</v>
      </c>
      <c r="F94" s="3">
        <f t="shared" si="27"/>
        <v>58</v>
      </c>
      <c r="G94" s="3">
        <f t="shared" si="27"/>
        <v>23</v>
      </c>
      <c r="H94" s="3">
        <f t="shared" si="27"/>
        <v>3</v>
      </c>
      <c r="I94" s="3">
        <f t="shared" si="27"/>
        <v>2</v>
      </c>
      <c r="J94" s="13">
        <f t="shared" si="27"/>
        <v>4</v>
      </c>
    </row>
    <row r="95" spans="1:10" s="9" customFormat="1" ht="15" customHeight="1" x14ac:dyDescent="0.2">
      <c r="A95" s="9" t="s">
        <v>20</v>
      </c>
      <c r="B95" s="3">
        <f>SUM(C95:J95)</f>
        <v>86</v>
      </c>
      <c r="C95" s="6">
        <v>83</v>
      </c>
      <c r="D95" s="6">
        <v>2</v>
      </c>
      <c r="E95" s="6" t="s">
        <v>43</v>
      </c>
      <c r="F95" s="6" t="s">
        <v>43</v>
      </c>
      <c r="G95" s="6">
        <v>1</v>
      </c>
      <c r="H95" s="6" t="s">
        <v>43</v>
      </c>
      <c r="I95" s="6" t="s">
        <v>43</v>
      </c>
      <c r="J95" s="7" t="s">
        <v>43</v>
      </c>
    </row>
    <row r="96" spans="1:10" s="9" customFormat="1" ht="16.5" customHeight="1" x14ac:dyDescent="0.2">
      <c r="A96" s="9" t="s">
        <v>21</v>
      </c>
      <c r="B96" s="3">
        <f>SUM(C96:J96)</f>
        <v>4362</v>
      </c>
      <c r="C96" s="6">
        <v>4113</v>
      </c>
      <c r="D96" s="6">
        <v>147</v>
      </c>
      <c r="E96" s="6">
        <v>13</v>
      </c>
      <c r="F96" s="6">
        <v>58</v>
      </c>
      <c r="G96" s="6">
        <v>22</v>
      </c>
      <c r="H96" s="6">
        <v>3</v>
      </c>
      <c r="I96" s="6">
        <v>2</v>
      </c>
      <c r="J96" s="7">
        <v>4</v>
      </c>
    </row>
    <row r="97" spans="1:10" ht="15" customHeight="1" x14ac:dyDescent="0.2">
      <c r="A97" s="38" t="s">
        <v>9</v>
      </c>
      <c r="B97" s="38"/>
      <c r="C97" s="38"/>
      <c r="D97" s="38"/>
      <c r="E97" s="38"/>
      <c r="F97" s="38"/>
      <c r="G97" s="38"/>
      <c r="H97" s="38"/>
      <c r="I97" s="38"/>
      <c r="J97" s="38"/>
    </row>
    <row r="98" spans="1:10" ht="15" customHeight="1" x14ac:dyDescent="0.2">
      <c r="A98" s="38" t="s">
        <v>10</v>
      </c>
      <c r="B98" s="38"/>
      <c r="C98" s="38"/>
      <c r="D98" s="38"/>
      <c r="E98" s="38"/>
      <c r="F98" s="38"/>
      <c r="G98" s="38"/>
      <c r="H98" s="38"/>
      <c r="I98" s="38"/>
      <c r="J98" s="38"/>
    </row>
    <row r="99" spans="1:10" ht="15" customHeight="1" x14ac:dyDescent="0.2">
      <c r="A99" s="38" t="s">
        <v>41</v>
      </c>
      <c r="B99" s="38"/>
      <c r="C99" s="38"/>
      <c r="D99" s="38"/>
      <c r="E99" s="38"/>
      <c r="F99" s="38"/>
      <c r="G99" s="38"/>
      <c r="H99" s="38"/>
      <c r="I99" s="38"/>
      <c r="J99" s="38"/>
    </row>
    <row r="100" spans="1:10" ht="15" customHeight="1" x14ac:dyDescent="0.2">
      <c r="A100" s="1" t="s">
        <v>0</v>
      </c>
      <c r="B100" s="2"/>
      <c r="C100" s="25"/>
      <c r="D100" s="25"/>
      <c r="E100" s="1"/>
      <c r="F100" s="1"/>
      <c r="G100" s="1"/>
      <c r="H100" s="1"/>
      <c r="I100" s="1"/>
      <c r="J100" s="1"/>
    </row>
    <row r="101" spans="1:10" s="9" customFormat="1" ht="20.25" customHeight="1" x14ac:dyDescent="0.2">
      <c r="A101" s="49" t="s">
        <v>11</v>
      </c>
      <c r="B101" s="39" t="s">
        <v>7</v>
      </c>
      <c r="C101" s="40"/>
      <c r="D101" s="40"/>
      <c r="E101" s="40"/>
      <c r="F101" s="40"/>
      <c r="G101" s="40"/>
      <c r="H101" s="40"/>
      <c r="I101" s="40"/>
      <c r="J101" s="40"/>
    </row>
    <row r="102" spans="1:10" s="9" customFormat="1" ht="20.25" customHeight="1" x14ac:dyDescent="0.2">
      <c r="A102" s="50"/>
      <c r="B102" s="41" t="s">
        <v>8</v>
      </c>
      <c r="C102" s="44" t="s">
        <v>1</v>
      </c>
      <c r="D102" s="45"/>
      <c r="E102" s="46"/>
      <c r="F102" s="46"/>
      <c r="G102" s="46"/>
      <c r="H102" s="46"/>
      <c r="I102" s="46"/>
      <c r="J102" s="46"/>
    </row>
    <row r="103" spans="1:10" s="9" customFormat="1" ht="18" customHeight="1" x14ac:dyDescent="0.2">
      <c r="A103" s="50"/>
      <c r="B103" s="42"/>
      <c r="C103" s="41" t="s">
        <v>2</v>
      </c>
      <c r="D103" s="41" t="s">
        <v>49</v>
      </c>
      <c r="E103" s="41" t="s">
        <v>4</v>
      </c>
      <c r="F103" s="41" t="s">
        <v>3</v>
      </c>
      <c r="G103" s="41" t="s">
        <v>48</v>
      </c>
      <c r="H103" s="41" t="s">
        <v>5</v>
      </c>
      <c r="I103" s="41" t="s">
        <v>40</v>
      </c>
      <c r="J103" s="52" t="s">
        <v>44</v>
      </c>
    </row>
    <row r="104" spans="1:10" s="9" customFormat="1" ht="18" customHeight="1" x14ac:dyDescent="0.2">
      <c r="A104" s="50"/>
      <c r="B104" s="42"/>
      <c r="C104" s="47"/>
      <c r="D104" s="47"/>
      <c r="E104" s="47"/>
      <c r="F104" s="47"/>
      <c r="G104" s="47"/>
      <c r="H104" s="47"/>
      <c r="I104" s="47"/>
      <c r="J104" s="53"/>
    </row>
    <row r="105" spans="1:10" s="9" customFormat="1" ht="18" customHeight="1" x14ac:dyDescent="0.2">
      <c r="A105" s="50"/>
      <c r="B105" s="42"/>
      <c r="C105" s="47"/>
      <c r="D105" s="47"/>
      <c r="E105" s="47"/>
      <c r="F105" s="47"/>
      <c r="G105" s="47"/>
      <c r="H105" s="47"/>
      <c r="I105" s="47"/>
      <c r="J105" s="53"/>
    </row>
    <row r="106" spans="1:10" s="9" customFormat="1" ht="18" customHeight="1" x14ac:dyDescent="0.2">
      <c r="A106" s="51"/>
      <c r="B106" s="43"/>
      <c r="C106" s="48"/>
      <c r="D106" s="48"/>
      <c r="E106" s="48"/>
      <c r="F106" s="48"/>
      <c r="G106" s="48"/>
      <c r="H106" s="48"/>
      <c r="I106" s="48"/>
      <c r="J106" s="54"/>
    </row>
    <row r="107" spans="1:10" s="9" customFormat="1" ht="17.100000000000001" customHeight="1" x14ac:dyDescent="0.2">
      <c r="A107" s="9" t="s">
        <v>22</v>
      </c>
      <c r="B107" s="3">
        <f>SUM(C107:J107)</f>
        <v>55</v>
      </c>
      <c r="C107" s="6">
        <v>52</v>
      </c>
      <c r="D107" s="6">
        <v>3</v>
      </c>
      <c r="E107" s="6" t="s">
        <v>43</v>
      </c>
      <c r="F107" s="6" t="s">
        <v>43</v>
      </c>
      <c r="G107" s="6" t="s">
        <v>43</v>
      </c>
      <c r="H107" s="6" t="s">
        <v>43</v>
      </c>
      <c r="I107" s="6" t="s">
        <v>43</v>
      </c>
      <c r="J107" s="7" t="s">
        <v>43</v>
      </c>
    </row>
    <row r="108" spans="1:10" s="9" customFormat="1" ht="17.100000000000001" customHeight="1" x14ac:dyDescent="0.2">
      <c r="A108" s="9" t="s">
        <v>23</v>
      </c>
      <c r="B108" s="3">
        <f>SUM(C108:J108)</f>
        <v>11</v>
      </c>
      <c r="C108" s="6">
        <v>8</v>
      </c>
      <c r="D108" s="6">
        <v>2</v>
      </c>
      <c r="E108" s="6">
        <v>1</v>
      </c>
      <c r="F108" s="6" t="s">
        <v>43</v>
      </c>
      <c r="G108" s="6" t="s">
        <v>43</v>
      </c>
      <c r="H108" s="6" t="s">
        <v>43</v>
      </c>
      <c r="I108" s="6" t="s">
        <v>43</v>
      </c>
      <c r="J108" s="7" t="s">
        <v>43</v>
      </c>
    </row>
    <row r="109" spans="1:10" s="9" customFormat="1" ht="17.100000000000001" customHeight="1" x14ac:dyDescent="0.25">
      <c r="A109" s="9" t="s">
        <v>16</v>
      </c>
      <c r="B109" s="3">
        <f>SUM(B110:B111)</f>
        <v>40</v>
      </c>
      <c r="C109" s="3">
        <f>SUM(C110:C111)</f>
        <v>35</v>
      </c>
      <c r="D109" s="3">
        <f t="shared" ref="D109:H109" si="28">SUM(D110:D111)</f>
        <v>4</v>
      </c>
      <c r="E109" s="33" t="s">
        <v>43</v>
      </c>
      <c r="F109" s="33" t="s">
        <v>43</v>
      </c>
      <c r="G109" s="33" t="s">
        <v>43</v>
      </c>
      <c r="H109" s="3">
        <f t="shared" si="28"/>
        <v>1</v>
      </c>
      <c r="I109" s="33" t="s">
        <v>43</v>
      </c>
      <c r="J109" s="34" t="s">
        <v>43</v>
      </c>
    </row>
    <row r="110" spans="1:10" s="9" customFormat="1" ht="17.100000000000001" customHeight="1" x14ac:dyDescent="0.2">
      <c r="A110" s="9" t="s">
        <v>23</v>
      </c>
      <c r="B110" s="3">
        <f>SUM(C110:J110)</f>
        <v>38</v>
      </c>
      <c r="C110" s="6">
        <v>33</v>
      </c>
      <c r="D110" s="6">
        <v>4</v>
      </c>
      <c r="E110" s="6" t="s">
        <v>43</v>
      </c>
      <c r="F110" s="6" t="s">
        <v>43</v>
      </c>
      <c r="G110" s="6" t="s">
        <v>43</v>
      </c>
      <c r="H110" s="6">
        <v>1</v>
      </c>
      <c r="I110" s="6" t="s">
        <v>43</v>
      </c>
      <c r="J110" s="7" t="s">
        <v>43</v>
      </c>
    </row>
    <row r="111" spans="1:10" s="9" customFormat="1" ht="17.100000000000001" customHeight="1" x14ac:dyDescent="0.2">
      <c r="A111" s="9" t="s">
        <v>26</v>
      </c>
      <c r="B111" s="3">
        <f>SUM(C111:J111)</f>
        <v>2</v>
      </c>
      <c r="C111" s="6">
        <v>2</v>
      </c>
      <c r="D111" s="6" t="s">
        <v>43</v>
      </c>
      <c r="E111" s="6" t="s">
        <v>43</v>
      </c>
      <c r="F111" s="6" t="s">
        <v>43</v>
      </c>
      <c r="G111" s="6" t="s">
        <v>43</v>
      </c>
      <c r="H111" s="6" t="s">
        <v>43</v>
      </c>
      <c r="I111" s="6" t="s">
        <v>43</v>
      </c>
      <c r="J111" s="7" t="s">
        <v>43</v>
      </c>
    </row>
    <row r="112" spans="1:10" s="9" customFormat="1" ht="17.100000000000001" customHeight="1" x14ac:dyDescent="0.2">
      <c r="A112" s="9" t="s">
        <v>12</v>
      </c>
      <c r="B112" s="3"/>
      <c r="C112" s="3"/>
      <c r="D112" s="3"/>
      <c r="E112" s="3"/>
      <c r="F112" s="3"/>
      <c r="G112" s="3"/>
      <c r="H112" s="3"/>
      <c r="I112" s="3"/>
      <c r="J112" s="13"/>
    </row>
    <row r="113" spans="1:10" s="9" customFormat="1" ht="17.100000000000001" customHeight="1" x14ac:dyDescent="0.25">
      <c r="A113" s="9" t="s">
        <v>36</v>
      </c>
      <c r="B113" s="3">
        <f t="shared" ref="B113:I113" si="29">SUM(B114,B125,B121,B126,B127)</f>
        <v>1878</v>
      </c>
      <c r="C113" s="3">
        <f t="shared" si="29"/>
        <v>1659</v>
      </c>
      <c r="D113" s="3">
        <f t="shared" si="29"/>
        <v>178</v>
      </c>
      <c r="E113" s="3">
        <f t="shared" si="29"/>
        <v>17</v>
      </c>
      <c r="F113" s="3">
        <f t="shared" si="29"/>
        <v>8</v>
      </c>
      <c r="G113" s="3">
        <f t="shared" si="29"/>
        <v>6</v>
      </c>
      <c r="H113" s="3">
        <f t="shared" si="29"/>
        <v>9</v>
      </c>
      <c r="I113" s="3">
        <f t="shared" si="29"/>
        <v>1</v>
      </c>
      <c r="J113" s="34" t="s">
        <v>43</v>
      </c>
    </row>
    <row r="114" spans="1:10" s="9" customFormat="1" ht="17.100000000000001" customHeight="1" x14ac:dyDescent="0.25">
      <c r="A114" s="9" t="s">
        <v>19</v>
      </c>
      <c r="B114" s="3">
        <f t="shared" ref="B114:H114" si="30">SUM(B115:B120)</f>
        <v>1693</v>
      </c>
      <c r="C114" s="3">
        <f t="shared" si="30"/>
        <v>1526</v>
      </c>
      <c r="D114" s="3">
        <f t="shared" si="30"/>
        <v>142</v>
      </c>
      <c r="E114" s="3">
        <f t="shared" si="30"/>
        <v>4</v>
      </c>
      <c r="F114" s="3">
        <f t="shared" si="30"/>
        <v>8</v>
      </c>
      <c r="G114" s="3">
        <f t="shared" si="30"/>
        <v>5</v>
      </c>
      <c r="H114" s="3">
        <f t="shared" si="30"/>
        <v>8</v>
      </c>
      <c r="I114" s="33" t="s">
        <v>43</v>
      </c>
      <c r="J114" s="34" t="s">
        <v>43</v>
      </c>
    </row>
    <row r="115" spans="1:10" s="9" customFormat="1" ht="17.100000000000001" customHeight="1" x14ac:dyDescent="0.2">
      <c r="A115" s="9" t="s">
        <v>20</v>
      </c>
      <c r="B115" s="3">
        <f t="shared" ref="B115:B119" si="31">SUM(C115:J115)</f>
        <v>142</v>
      </c>
      <c r="C115" s="6">
        <v>122</v>
      </c>
      <c r="D115" s="6">
        <v>14</v>
      </c>
      <c r="E115" s="6">
        <v>2</v>
      </c>
      <c r="F115" s="6">
        <v>2</v>
      </c>
      <c r="G115" s="6">
        <v>1</v>
      </c>
      <c r="H115" s="6">
        <v>1</v>
      </c>
      <c r="I115" s="6" t="s">
        <v>43</v>
      </c>
      <c r="J115" s="7" t="s">
        <v>43</v>
      </c>
    </row>
    <row r="116" spans="1:10" s="9" customFormat="1" ht="17.100000000000001" customHeight="1" x14ac:dyDescent="0.2">
      <c r="A116" s="9" t="s">
        <v>21</v>
      </c>
      <c r="B116" s="3">
        <f t="shared" si="31"/>
        <v>131</v>
      </c>
      <c r="C116" s="6">
        <v>114</v>
      </c>
      <c r="D116" s="6">
        <v>15</v>
      </c>
      <c r="E116" s="6" t="s">
        <v>43</v>
      </c>
      <c r="F116" s="6">
        <v>1</v>
      </c>
      <c r="G116" s="6">
        <v>1</v>
      </c>
      <c r="H116" s="6" t="s">
        <v>43</v>
      </c>
      <c r="I116" s="6" t="s">
        <v>43</v>
      </c>
      <c r="J116" s="7" t="s">
        <v>43</v>
      </c>
    </row>
    <row r="117" spans="1:10" s="9" customFormat="1" ht="17.100000000000001" customHeight="1" x14ac:dyDescent="0.2">
      <c r="A117" s="9" t="s">
        <v>22</v>
      </c>
      <c r="B117" s="3">
        <f t="shared" si="31"/>
        <v>307</v>
      </c>
      <c r="C117" s="6">
        <v>260</v>
      </c>
      <c r="D117" s="6">
        <v>42</v>
      </c>
      <c r="E117" s="6">
        <v>2</v>
      </c>
      <c r="F117" s="6">
        <v>1</v>
      </c>
      <c r="G117" s="6">
        <v>1</v>
      </c>
      <c r="H117" s="6">
        <v>1</v>
      </c>
      <c r="I117" s="6" t="s">
        <v>43</v>
      </c>
      <c r="J117" s="7" t="s">
        <v>43</v>
      </c>
    </row>
    <row r="118" spans="1:10" s="9" customFormat="1" ht="17.100000000000001" customHeight="1" x14ac:dyDescent="0.2">
      <c r="A118" s="9" t="s">
        <v>42</v>
      </c>
      <c r="B118" s="3">
        <f t="shared" si="31"/>
        <v>1</v>
      </c>
      <c r="C118" s="6">
        <v>1</v>
      </c>
      <c r="D118" s="6" t="s">
        <v>43</v>
      </c>
      <c r="E118" s="6" t="s">
        <v>43</v>
      </c>
      <c r="F118" s="6" t="s">
        <v>43</v>
      </c>
      <c r="G118" s="6" t="s">
        <v>43</v>
      </c>
      <c r="H118" s="6" t="s">
        <v>43</v>
      </c>
      <c r="I118" s="6" t="s">
        <v>43</v>
      </c>
      <c r="J118" s="7" t="s">
        <v>43</v>
      </c>
    </row>
    <row r="119" spans="1:10" s="9" customFormat="1" ht="17.100000000000001" customHeight="1" x14ac:dyDescent="0.2">
      <c r="A119" s="15" t="s">
        <v>23</v>
      </c>
      <c r="B119" s="3">
        <f t="shared" si="31"/>
        <v>71</v>
      </c>
      <c r="C119" s="6">
        <v>60</v>
      </c>
      <c r="D119" s="6">
        <v>8</v>
      </c>
      <c r="E119" s="6" t="s">
        <v>43</v>
      </c>
      <c r="F119" s="6" t="s">
        <v>43</v>
      </c>
      <c r="G119" s="6" t="s">
        <v>43</v>
      </c>
      <c r="H119" s="6">
        <v>3</v>
      </c>
      <c r="I119" s="6" t="s">
        <v>43</v>
      </c>
      <c r="J119" s="7" t="s">
        <v>43</v>
      </c>
    </row>
    <row r="120" spans="1:10" s="9" customFormat="1" ht="17.100000000000001" customHeight="1" x14ac:dyDescent="0.2">
      <c r="A120" s="15" t="s">
        <v>26</v>
      </c>
      <c r="B120" s="3">
        <f>SUM(C120:J120)</f>
        <v>1041</v>
      </c>
      <c r="C120" s="6">
        <v>969</v>
      </c>
      <c r="D120" s="6">
        <v>63</v>
      </c>
      <c r="E120" s="6" t="s">
        <v>43</v>
      </c>
      <c r="F120" s="6">
        <v>4</v>
      </c>
      <c r="G120" s="6">
        <v>2</v>
      </c>
      <c r="H120" s="6">
        <v>3</v>
      </c>
      <c r="I120" s="6" t="s">
        <v>43</v>
      </c>
      <c r="J120" s="7" t="s">
        <v>43</v>
      </c>
    </row>
    <row r="121" spans="1:10" s="9" customFormat="1" ht="17.100000000000001" customHeight="1" x14ac:dyDescent="0.25">
      <c r="A121" s="9" t="s">
        <v>27</v>
      </c>
      <c r="B121" s="3">
        <f>SUM(B122:B124)</f>
        <v>108</v>
      </c>
      <c r="C121" s="3">
        <f>SUM(C122:C124)</f>
        <v>74</v>
      </c>
      <c r="D121" s="3">
        <f>SUM(D122:D124)</f>
        <v>32</v>
      </c>
      <c r="E121" s="3">
        <f>SUM(E122:E124)</f>
        <v>1</v>
      </c>
      <c r="F121" s="33" t="s">
        <v>43</v>
      </c>
      <c r="G121" s="33" t="s">
        <v>43</v>
      </c>
      <c r="H121" s="3">
        <f>SUM(H122:H124)</f>
        <v>1</v>
      </c>
      <c r="I121" s="33" t="s">
        <v>43</v>
      </c>
      <c r="J121" s="34" t="s">
        <v>43</v>
      </c>
    </row>
    <row r="122" spans="1:10" s="9" customFormat="1" ht="17.100000000000001" customHeight="1" x14ac:dyDescent="0.2">
      <c r="A122" s="9" t="s">
        <v>28</v>
      </c>
      <c r="B122" s="3">
        <f t="shared" ref="B122:B124" si="32">SUM(C122:J122)</f>
        <v>22</v>
      </c>
      <c r="C122" s="6">
        <v>20</v>
      </c>
      <c r="D122" s="6">
        <v>2</v>
      </c>
      <c r="E122" s="6" t="s">
        <v>43</v>
      </c>
      <c r="F122" s="6" t="s">
        <v>43</v>
      </c>
      <c r="G122" s="6" t="s">
        <v>43</v>
      </c>
      <c r="H122" s="6" t="s">
        <v>43</v>
      </c>
      <c r="I122" s="6" t="s">
        <v>43</v>
      </c>
      <c r="J122" s="7" t="s">
        <v>43</v>
      </c>
    </row>
    <row r="123" spans="1:10" s="9" customFormat="1" ht="17.100000000000001" customHeight="1" x14ac:dyDescent="0.2">
      <c r="A123" s="9" t="s">
        <v>29</v>
      </c>
      <c r="B123" s="3">
        <f t="shared" si="32"/>
        <v>82</v>
      </c>
      <c r="C123" s="6">
        <v>51</v>
      </c>
      <c r="D123" s="6">
        <v>30</v>
      </c>
      <c r="E123" s="6">
        <v>1</v>
      </c>
      <c r="F123" s="6" t="s">
        <v>43</v>
      </c>
      <c r="G123" s="6" t="s">
        <v>43</v>
      </c>
      <c r="H123" s="6" t="s">
        <v>43</v>
      </c>
      <c r="I123" s="6" t="s">
        <v>43</v>
      </c>
      <c r="J123" s="7" t="s">
        <v>43</v>
      </c>
    </row>
    <row r="124" spans="1:10" s="9" customFormat="1" ht="17.100000000000001" customHeight="1" x14ac:dyDescent="0.2">
      <c r="A124" s="9" t="s">
        <v>30</v>
      </c>
      <c r="B124" s="3">
        <f t="shared" si="32"/>
        <v>4</v>
      </c>
      <c r="C124" s="6">
        <v>3</v>
      </c>
      <c r="D124" s="6" t="s">
        <v>43</v>
      </c>
      <c r="E124" s="6" t="s">
        <v>43</v>
      </c>
      <c r="F124" s="6" t="s">
        <v>43</v>
      </c>
      <c r="G124" s="6" t="s">
        <v>43</v>
      </c>
      <c r="H124" s="6">
        <v>1</v>
      </c>
      <c r="I124" s="6" t="s">
        <v>43</v>
      </c>
      <c r="J124" s="7" t="s">
        <v>43</v>
      </c>
    </row>
    <row r="125" spans="1:10" s="9" customFormat="1" ht="17.100000000000001" customHeight="1" x14ac:dyDescent="0.2">
      <c r="A125" s="8" t="s">
        <v>32</v>
      </c>
      <c r="B125" s="3">
        <f>SUM(C125:J125)</f>
        <v>8</v>
      </c>
      <c r="C125" s="6">
        <v>8</v>
      </c>
      <c r="D125" s="6" t="s">
        <v>43</v>
      </c>
      <c r="E125" s="6" t="s">
        <v>43</v>
      </c>
      <c r="F125" s="6" t="s">
        <v>43</v>
      </c>
      <c r="G125" s="6" t="s">
        <v>43</v>
      </c>
      <c r="H125" s="6" t="s">
        <v>43</v>
      </c>
      <c r="I125" s="6" t="s">
        <v>43</v>
      </c>
      <c r="J125" s="7" t="s">
        <v>43</v>
      </c>
    </row>
    <row r="126" spans="1:10" s="9" customFormat="1" ht="17.100000000000001" customHeight="1" x14ac:dyDescent="0.2">
      <c r="A126" s="8" t="s">
        <v>24</v>
      </c>
      <c r="B126" s="3">
        <f>SUM(C126:J126)</f>
        <v>2</v>
      </c>
      <c r="C126" s="6">
        <v>2</v>
      </c>
      <c r="D126" s="6" t="s">
        <v>43</v>
      </c>
      <c r="E126" s="6" t="s">
        <v>43</v>
      </c>
      <c r="F126" s="6" t="s">
        <v>43</v>
      </c>
      <c r="G126" s="6" t="s">
        <v>43</v>
      </c>
      <c r="H126" s="6" t="s">
        <v>43</v>
      </c>
      <c r="I126" s="6" t="s">
        <v>43</v>
      </c>
      <c r="J126" s="7" t="s">
        <v>43</v>
      </c>
    </row>
    <row r="127" spans="1:10" s="31" customFormat="1" ht="17.100000000000001" customHeight="1" x14ac:dyDescent="0.2">
      <c r="A127" s="8" t="s">
        <v>25</v>
      </c>
      <c r="B127" s="3">
        <f>SUM(C127:J127)</f>
        <v>67</v>
      </c>
      <c r="C127" s="6">
        <v>49</v>
      </c>
      <c r="D127" s="6">
        <v>4</v>
      </c>
      <c r="E127" s="6">
        <v>12</v>
      </c>
      <c r="F127" s="6" t="s">
        <v>43</v>
      </c>
      <c r="G127" s="6">
        <v>1</v>
      </c>
      <c r="H127" s="6" t="s">
        <v>43</v>
      </c>
      <c r="I127" s="6">
        <v>1</v>
      </c>
      <c r="J127" s="7" t="s">
        <v>43</v>
      </c>
    </row>
    <row r="128" spans="1:10" s="31" customFormat="1" ht="17.100000000000001" customHeight="1" x14ac:dyDescent="0.2">
      <c r="A128" s="9" t="s">
        <v>17</v>
      </c>
      <c r="B128" s="3">
        <f>SUM(C128:J128)</f>
        <v>4</v>
      </c>
      <c r="C128" s="6">
        <v>4</v>
      </c>
      <c r="D128" s="6" t="s">
        <v>43</v>
      </c>
      <c r="E128" s="6" t="s">
        <v>43</v>
      </c>
      <c r="F128" s="6" t="s">
        <v>43</v>
      </c>
      <c r="G128" s="6" t="s">
        <v>43</v>
      </c>
      <c r="H128" s="6" t="s">
        <v>43</v>
      </c>
      <c r="I128" s="6" t="s">
        <v>43</v>
      </c>
      <c r="J128" s="7" t="s">
        <v>43</v>
      </c>
    </row>
    <row r="129" spans="1:10" s="31" customFormat="1" ht="17.100000000000001" customHeight="1" x14ac:dyDescent="0.2">
      <c r="A129" s="9" t="s">
        <v>34</v>
      </c>
      <c r="B129" s="3">
        <f t="shared" ref="B129" si="33">SUM(C129:J129)</f>
        <v>2</v>
      </c>
      <c r="C129" s="6">
        <v>1</v>
      </c>
      <c r="D129" s="6" t="s">
        <v>43</v>
      </c>
      <c r="E129" s="6" t="s">
        <v>43</v>
      </c>
      <c r="F129" s="6">
        <v>1</v>
      </c>
      <c r="G129" s="6" t="s">
        <v>43</v>
      </c>
      <c r="H129" s="6" t="s">
        <v>43</v>
      </c>
      <c r="I129" s="6" t="s">
        <v>43</v>
      </c>
      <c r="J129" s="7" t="s">
        <v>43</v>
      </c>
    </row>
    <row r="130" spans="1:10" s="9" customFormat="1" ht="17.100000000000001" customHeight="1" x14ac:dyDescent="0.2">
      <c r="A130" s="9" t="s">
        <v>35</v>
      </c>
      <c r="B130" s="3">
        <f t="shared" ref="B130" si="34">SUM(C130:J130)</f>
        <v>17</v>
      </c>
      <c r="C130" s="32">
        <v>14</v>
      </c>
      <c r="D130" s="32">
        <v>2</v>
      </c>
      <c r="E130" s="6" t="s">
        <v>43</v>
      </c>
      <c r="F130" s="6" t="s">
        <v>43</v>
      </c>
      <c r="G130" s="6">
        <v>1</v>
      </c>
      <c r="H130" s="6" t="s">
        <v>43</v>
      </c>
      <c r="I130" s="6" t="s">
        <v>43</v>
      </c>
      <c r="J130" s="7" t="s">
        <v>43</v>
      </c>
    </row>
    <row r="131" spans="1:10" s="9" customFormat="1" ht="20.25" customHeight="1" x14ac:dyDescent="0.2">
      <c r="A131" s="36" t="s">
        <v>38</v>
      </c>
      <c r="B131" s="30">
        <f t="shared" ref="B131:J131" si="35">SUM(B132,B141,B163,B168,B171,B185)</f>
        <v>5040</v>
      </c>
      <c r="C131" s="30">
        <f t="shared" si="35"/>
        <v>4541</v>
      </c>
      <c r="D131" s="30">
        <f t="shared" si="35"/>
        <v>380</v>
      </c>
      <c r="E131" s="30">
        <f t="shared" si="35"/>
        <v>17</v>
      </c>
      <c r="F131" s="30">
        <f t="shared" si="35"/>
        <v>55</v>
      </c>
      <c r="G131" s="30">
        <f t="shared" si="35"/>
        <v>27</v>
      </c>
      <c r="H131" s="30">
        <f t="shared" si="35"/>
        <v>12</v>
      </c>
      <c r="I131" s="30">
        <f t="shared" si="35"/>
        <v>4</v>
      </c>
      <c r="J131" s="29">
        <f t="shared" si="35"/>
        <v>4</v>
      </c>
    </row>
    <row r="132" spans="1:10" s="9" customFormat="1" ht="17.100000000000001" customHeight="1" x14ac:dyDescent="0.2">
      <c r="A132" s="9" t="s">
        <v>13</v>
      </c>
      <c r="B132" s="3">
        <f t="shared" ref="B132:J132" si="36">SUM(B133,B139,B140)</f>
        <v>2943</v>
      </c>
      <c r="C132" s="3">
        <f t="shared" si="36"/>
        <v>2651</v>
      </c>
      <c r="D132" s="3">
        <f t="shared" si="36"/>
        <v>217</v>
      </c>
      <c r="E132" s="3">
        <f t="shared" si="36"/>
        <v>13</v>
      </c>
      <c r="F132" s="3">
        <f t="shared" si="36"/>
        <v>33</v>
      </c>
      <c r="G132" s="3">
        <f t="shared" si="36"/>
        <v>21</v>
      </c>
      <c r="H132" s="3">
        <f t="shared" si="36"/>
        <v>2</v>
      </c>
      <c r="I132" s="3">
        <f t="shared" si="36"/>
        <v>3</v>
      </c>
      <c r="J132" s="13">
        <f t="shared" si="36"/>
        <v>3</v>
      </c>
    </row>
    <row r="133" spans="1:10" s="9" customFormat="1" ht="17.100000000000001" customHeight="1" x14ac:dyDescent="0.2">
      <c r="A133" s="9" t="s">
        <v>19</v>
      </c>
      <c r="B133" s="3">
        <f>SUM(B134:B138)</f>
        <v>2758</v>
      </c>
      <c r="C133" s="3">
        <f>SUM(C134:C138)</f>
        <v>2487</v>
      </c>
      <c r="D133" s="3">
        <f t="shared" ref="D133:J133" si="37">SUM(D134:D136)</f>
        <v>208</v>
      </c>
      <c r="E133" s="3">
        <f t="shared" si="37"/>
        <v>7</v>
      </c>
      <c r="F133" s="3">
        <f t="shared" si="37"/>
        <v>31</v>
      </c>
      <c r="G133" s="3">
        <f t="shared" si="37"/>
        <v>18</v>
      </c>
      <c r="H133" s="3">
        <f t="shared" si="37"/>
        <v>2</v>
      </c>
      <c r="I133" s="3">
        <f t="shared" si="37"/>
        <v>3</v>
      </c>
      <c r="J133" s="13">
        <f t="shared" si="37"/>
        <v>2</v>
      </c>
    </row>
    <row r="134" spans="1:10" ht="17.100000000000001" customHeight="1" x14ac:dyDescent="0.2">
      <c r="A134" s="9" t="s">
        <v>20</v>
      </c>
      <c r="B134" s="3">
        <f t="shared" ref="B134:B139" si="38">SUM(C134:J134)</f>
        <v>884</v>
      </c>
      <c r="C134" s="6">
        <v>795</v>
      </c>
      <c r="D134" s="6">
        <v>69</v>
      </c>
      <c r="E134" s="16">
        <v>4</v>
      </c>
      <c r="F134" s="16">
        <v>11</v>
      </c>
      <c r="G134" s="6">
        <v>4</v>
      </c>
      <c r="H134" s="6" t="s">
        <v>43</v>
      </c>
      <c r="I134" s="6" t="s">
        <v>43</v>
      </c>
      <c r="J134" s="18">
        <v>1</v>
      </c>
    </row>
    <row r="135" spans="1:10" ht="17.100000000000001" customHeight="1" x14ac:dyDescent="0.2">
      <c r="A135" s="9" t="s">
        <v>21</v>
      </c>
      <c r="B135" s="3">
        <f t="shared" si="38"/>
        <v>1555</v>
      </c>
      <c r="C135" s="6">
        <v>1412</v>
      </c>
      <c r="D135" s="6">
        <v>107</v>
      </c>
      <c r="E135" s="16">
        <v>1</v>
      </c>
      <c r="F135" s="16">
        <v>18</v>
      </c>
      <c r="G135" s="6">
        <v>12</v>
      </c>
      <c r="H135" s="16">
        <v>1</v>
      </c>
      <c r="I135" s="16">
        <v>3</v>
      </c>
      <c r="J135" s="7">
        <v>1</v>
      </c>
    </row>
    <row r="136" spans="1:10" ht="17.100000000000001" customHeight="1" x14ac:dyDescent="0.2">
      <c r="A136" s="9" t="s">
        <v>22</v>
      </c>
      <c r="B136" s="3">
        <f t="shared" si="38"/>
        <v>314</v>
      </c>
      <c r="C136" s="6">
        <v>275</v>
      </c>
      <c r="D136" s="6">
        <v>32</v>
      </c>
      <c r="E136" s="16">
        <v>2</v>
      </c>
      <c r="F136" s="16">
        <v>2</v>
      </c>
      <c r="G136" s="16">
        <v>2</v>
      </c>
      <c r="H136" s="17">
        <v>1</v>
      </c>
      <c r="I136" s="6" t="s">
        <v>43</v>
      </c>
      <c r="J136" s="7" t="s">
        <v>43</v>
      </c>
    </row>
    <row r="137" spans="1:10" ht="17.100000000000001" customHeight="1" x14ac:dyDescent="0.2">
      <c r="A137" s="9" t="s">
        <v>42</v>
      </c>
      <c r="B137" s="3">
        <f t="shared" si="38"/>
        <v>4</v>
      </c>
      <c r="C137" s="6">
        <v>4</v>
      </c>
      <c r="D137" s="6" t="s">
        <v>43</v>
      </c>
      <c r="E137" s="6" t="s">
        <v>43</v>
      </c>
      <c r="F137" s="6" t="s">
        <v>43</v>
      </c>
      <c r="G137" s="6" t="s">
        <v>43</v>
      </c>
      <c r="H137" s="6" t="s">
        <v>43</v>
      </c>
      <c r="I137" s="6" t="s">
        <v>43</v>
      </c>
      <c r="J137" s="7" t="s">
        <v>43</v>
      </c>
    </row>
    <row r="138" spans="1:10" ht="17.100000000000001" customHeight="1" x14ac:dyDescent="0.2">
      <c r="A138" s="9" t="s">
        <v>23</v>
      </c>
      <c r="B138" s="3">
        <f t="shared" si="38"/>
        <v>1</v>
      </c>
      <c r="C138" s="17">
        <v>1</v>
      </c>
      <c r="D138" s="6" t="s">
        <v>43</v>
      </c>
      <c r="E138" s="6" t="s">
        <v>43</v>
      </c>
      <c r="F138" s="6" t="s">
        <v>43</v>
      </c>
      <c r="G138" s="6" t="s">
        <v>43</v>
      </c>
      <c r="H138" s="6" t="s">
        <v>43</v>
      </c>
      <c r="I138" s="6" t="s">
        <v>43</v>
      </c>
      <c r="J138" s="7" t="s">
        <v>43</v>
      </c>
    </row>
    <row r="139" spans="1:10" ht="17.100000000000001" customHeight="1" x14ac:dyDescent="0.2">
      <c r="A139" s="31" t="s">
        <v>24</v>
      </c>
      <c r="B139" s="3">
        <f t="shared" si="38"/>
        <v>3</v>
      </c>
      <c r="C139" s="17">
        <v>3</v>
      </c>
      <c r="D139" s="6" t="s">
        <v>43</v>
      </c>
      <c r="E139" s="6" t="s">
        <v>43</v>
      </c>
      <c r="F139" s="6" t="s">
        <v>43</v>
      </c>
      <c r="G139" s="6" t="s">
        <v>43</v>
      </c>
      <c r="H139" s="6" t="s">
        <v>43</v>
      </c>
      <c r="I139" s="6" t="s">
        <v>43</v>
      </c>
      <c r="J139" s="7" t="s">
        <v>43</v>
      </c>
    </row>
    <row r="140" spans="1:10" ht="17.100000000000001" customHeight="1" x14ac:dyDescent="0.2">
      <c r="A140" s="8" t="s">
        <v>25</v>
      </c>
      <c r="B140" s="29">
        <f>SUM(C140:J140)</f>
        <v>182</v>
      </c>
      <c r="C140" s="17">
        <v>161</v>
      </c>
      <c r="D140" s="17">
        <v>9</v>
      </c>
      <c r="E140" s="6">
        <v>6</v>
      </c>
      <c r="F140" s="6">
        <v>2</v>
      </c>
      <c r="G140" s="6">
        <v>3</v>
      </c>
      <c r="H140" s="6" t="s">
        <v>43</v>
      </c>
      <c r="I140" s="6" t="s">
        <v>43</v>
      </c>
      <c r="J140" s="7">
        <v>1</v>
      </c>
    </row>
    <row r="141" spans="1:10" ht="17.100000000000001" customHeight="1" x14ac:dyDescent="0.2">
      <c r="A141" s="9" t="s">
        <v>14</v>
      </c>
      <c r="B141" s="3">
        <f t="shared" ref="B141:J141" si="39">SUM(B142,B158)</f>
        <v>728</v>
      </c>
      <c r="C141" s="3">
        <f t="shared" si="39"/>
        <v>639</v>
      </c>
      <c r="D141" s="3">
        <f t="shared" si="39"/>
        <v>70</v>
      </c>
      <c r="E141" s="3">
        <f t="shared" si="39"/>
        <v>2</v>
      </c>
      <c r="F141" s="3">
        <f t="shared" si="39"/>
        <v>9</v>
      </c>
      <c r="G141" s="3">
        <f t="shared" si="39"/>
        <v>1</v>
      </c>
      <c r="H141" s="3">
        <f t="shared" si="39"/>
        <v>5</v>
      </c>
      <c r="I141" s="3">
        <f t="shared" si="39"/>
        <v>1</v>
      </c>
      <c r="J141" s="13">
        <f t="shared" si="39"/>
        <v>1</v>
      </c>
    </row>
    <row r="142" spans="1:10" ht="17.100000000000001" customHeight="1" x14ac:dyDescent="0.25">
      <c r="A142" s="9" t="s">
        <v>19</v>
      </c>
      <c r="B142" s="3">
        <f>SUM(B143:B157)</f>
        <v>257</v>
      </c>
      <c r="C142" s="3">
        <f>SUM(C143:C157)</f>
        <v>237</v>
      </c>
      <c r="D142" s="3">
        <f>SUM(D143:D157)</f>
        <v>14</v>
      </c>
      <c r="E142" s="33" t="s">
        <v>43</v>
      </c>
      <c r="F142" s="3">
        <f>SUM(F143:F157)</f>
        <v>4</v>
      </c>
      <c r="G142" s="33" t="s">
        <v>43</v>
      </c>
      <c r="H142" s="3">
        <f>SUM(H143:H157)</f>
        <v>1</v>
      </c>
      <c r="I142" s="33" t="s">
        <v>43</v>
      </c>
      <c r="J142" s="13">
        <f>SUM(J143:J157)</f>
        <v>1</v>
      </c>
    </row>
    <row r="143" spans="1:10" ht="17.100000000000001" customHeight="1" x14ac:dyDescent="0.2">
      <c r="A143" s="9" t="s">
        <v>20</v>
      </c>
      <c r="B143" s="3">
        <f>SUM(C143:J143)</f>
        <v>4</v>
      </c>
      <c r="C143" s="6">
        <v>4</v>
      </c>
      <c r="D143" s="6" t="s">
        <v>43</v>
      </c>
      <c r="E143" s="6" t="s">
        <v>43</v>
      </c>
      <c r="F143" s="6" t="s">
        <v>43</v>
      </c>
      <c r="G143" s="6" t="s">
        <v>43</v>
      </c>
      <c r="H143" s="6" t="s">
        <v>43</v>
      </c>
      <c r="I143" s="6" t="s">
        <v>43</v>
      </c>
      <c r="J143" s="7" t="s">
        <v>43</v>
      </c>
    </row>
    <row r="144" spans="1:10" ht="17.100000000000001" customHeight="1" x14ac:dyDescent="0.2">
      <c r="A144" s="9" t="s">
        <v>21</v>
      </c>
      <c r="B144" s="3">
        <f>SUM(C144:J144)</f>
        <v>11</v>
      </c>
      <c r="C144" s="6">
        <v>10</v>
      </c>
      <c r="D144" s="6">
        <v>1</v>
      </c>
      <c r="E144" s="6" t="s">
        <v>43</v>
      </c>
      <c r="F144" s="6" t="s">
        <v>43</v>
      </c>
      <c r="G144" s="6" t="s">
        <v>43</v>
      </c>
      <c r="H144" s="6" t="s">
        <v>43</v>
      </c>
      <c r="I144" s="6" t="s">
        <v>43</v>
      </c>
      <c r="J144" s="7" t="s">
        <v>43</v>
      </c>
    </row>
    <row r="145" spans="1:10" ht="15" customHeight="1" x14ac:dyDescent="0.2">
      <c r="A145" s="38" t="s">
        <v>9</v>
      </c>
      <c r="B145" s="38"/>
      <c r="C145" s="38"/>
      <c r="D145" s="38"/>
      <c r="E145" s="38"/>
      <c r="F145" s="38"/>
      <c r="G145" s="38"/>
      <c r="H145" s="38"/>
      <c r="I145" s="38"/>
      <c r="J145" s="38"/>
    </row>
    <row r="146" spans="1:10" ht="15" customHeight="1" x14ac:dyDescent="0.2">
      <c r="A146" s="38" t="s">
        <v>10</v>
      </c>
      <c r="B146" s="38"/>
      <c r="C146" s="38"/>
      <c r="D146" s="38"/>
      <c r="E146" s="38"/>
      <c r="F146" s="38"/>
      <c r="G146" s="38"/>
      <c r="H146" s="38"/>
      <c r="I146" s="38"/>
      <c r="J146" s="38"/>
    </row>
    <row r="147" spans="1:10" ht="15" customHeight="1" x14ac:dyDescent="0.2">
      <c r="A147" s="38" t="s">
        <v>41</v>
      </c>
      <c r="B147" s="38"/>
      <c r="C147" s="38"/>
      <c r="D147" s="38"/>
      <c r="E147" s="38"/>
      <c r="F147" s="38"/>
      <c r="G147" s="38"/>
      <c r="H147" s="38"/>
      <c r="I147" s="38"/>
      <c r="J147" s="38"/>
    </row>
    <row r="148" spans="1:10" ht="15" customHeight="1" x14ac:dyDescent="0.2">
      <c r="A148" s="1" t="s">
        <v>0</v>
      </c>
      <c r="B148" s="2"/>
      <c r="C148" s="25"/>
      <c r="D148" s="25"/>
      <c r="E148" s="1"/>
      <c r="F148" s="1"/>
      <c r="G148" s="1"/>
      <c r="H148" s="1"/>
      <c r="I148" s="1"/>
      <c r="J148" s="1"/>
    </row>
    <row r="149" spans="1:10" s="9" customFormat="1" ht="20.25" customHeight="1" x14ac:dyDescent="0.2">
      <c r="A149" s="49" t="s">
        <v>11</v>
      </c>
      <c r="B149" s="39" t="s">
        <v>7</v>
      </c>
      <c r="C149" s="40"/>
      <c r="D149" s="40"/>
      <c r="E149" s="40"/>
      <c r="F149" s="40"/>
      <c r="G149" s="40"/>
      <c r="H149" s="40"/>
      <c r="I149" s="40"/>
      <c r="J149" s="40"/>
    </row>
    <row r="150" spans="1:10" s="9" customFormat="1" ht="20.25" customHeight="1" x14ac:dyDescent="0.2">
      <c r="A150" s="50"/>
      <c r="B150" s="41" t="s">
        <v>8</v>
      </c>
      <c r="C150" s="44" t="s">
        <v>1</v>
      </c>
      <c r="D150" s="45"/>
      <c r="E150" s="46"/>
      <c r="F150" s="46"/>
      <c r="G150" s="46"/>
      <c r="H150" s="46"/>
      <c r="I150" s="46"/>
      <c r="J150" s="46"/>
    </row>
    <row r="151" spans="1:10" s="9" customFormat="1" ht="18" customHeight="1" x14ac:dyDescent="0.2">
      <c r="A151" s="50"/>
      <c r="B151" s="42"/>
      <c r="C151" s="41" t="s">
        <v>2</v>
      </c>
      <c r="D151" s="41" t="s">
        <v>49</v>
      </c>
      <c r="E151" s="41" t="s">
        <v>4</v>
      </c>
      <c r="F151" s="41" t="s">
        <v>3</v>
      </c>
      <c r="G151" s="41" t="s">
        <v>48</v>
      </c>
      <c r="H151" s="41" t="s">
        <v>5</v>
      </c>
      <c r="I151" s="41" t="s">
        <v>40</v>
      </c>
      <c r="J151" s="52" t="s">
        <v>44</v>
      </c>
    </row>
    <row r="152" spans="1:10" s="9" customFormat="1" ht="18" customHeight="1" x14ac:dyDescent="0.2">
      <c r="A152" s="50"/>
      <c r="B152" s="42"/>
      <c r="C152" s="47"/>
      <c r="D152" s="47"/>
      <c r="E152" s="47"/>
      <c r="F152" s="47"/>
      <c r="G152" s="47"/>
      <c r="H152" s="47"/>
      <c r="I152" s="47"/>
      <c r="J152" s="53"/>
    </row>
    <row r="153" spans="1:10" s="9" customFormat="1" ht="18" customHeight="1" x14ac:dyDescent="0.2">
      <c r="A153" s="50"/>
      <c r="B153" s="42"/>
      <c r="C153" s="47"/>
      <c r="D153" s="47"/>
      <c r="E153" s="47"/>
      <c r="F153" s="47"/>
      <c r="G153" s="47"/>
      <c r="H153" s="47"/>
      <c r="I153" s="47"/>
      <c r="J153" s="53"/>
    </row>
    <row r="154" spans="1:10" s="9" customFormat="1" ht="18" customHeight="1" x14ac:dyDescent="0.2">
      <c r="A154" s="51"/>
      <c r="B154" s="43"/>
      <c r="C154" s="48"/>
      <c r="D154" s="48"/>
      <c r="E154" s="48"/>
      <c r="F154" s="48"/>
      <c r="G154" s="48"/>
      <c r="H154" s="48"/>
      <c r="I154" s="48"/>
      <c r="J154" s="54"/>
    </row>
    <row r="155" spans="1:10" ht="17.100000000000001" customHeight="1" x14ac:dyDescent="0.2">
      <c r="A155" s="9" t="s">
        <v>22</v>
      </c>
      <c r="B155" s="3">
        <f>SUM(C155:J155)</f>
        <v>41</v>
      </c>
      <c r="C155" s="6">
        <v>39</v>
      </c>
      <c r="D155" s="6">
        <v>2</v>
      </c>
      <c r="E155" s="6" t="s">
        <v>43</v>
      </c>
      <c r="F155" s="6" t="s">
        <v>43</v>
      </c>
      <c r="G155" s="6" t="s">
        <v>43</v>
      </c>
      <c r="H155" s="6" t="s">
        <v>43</v>
      </c>
      <c r="I155" s="6" t="s">
        <v>43</v>
      </c>
      <c r="J155" s="7" t="s">
        <v>43</v>
      </c>
    </row>
    <row r="156" spans="1:10" ht="17.100000000000001" customHeight="1" x14ac:dyDescent="0.2">
      <c r="A156" s="9" t="s">
        <v>23</v>
      </c>
      <c r="B156" s="3">
        <f>SUM(C156:J156)</f>
        <v>113</v>
      </c>
      <c r="C156" s="6">
        <v>101</v>
      </c>
      <c r="D156" s="6">
        <v>8</v>
      </c>
      <c r="E156" s="6" t="s">
        <v>43</v>
      </c>
      <c r="F156" s="6">
        <v>2</v>
      </c>
      <c r="G156" s="6" t="s">
        <v>43</v>
      </c>
      <c r="H156" s="6">
        <v>1</v>
      </c>
      <c r="I156" s="6" t="s">
        <v>43</v>
      </c>
      <c r="J156" s="7">
        <v>1</v>
      </c>
    </row>
    <row r="157" spans="1:10" ht="17.100000000000001" customHeight="1" x14ac:dyDescent="0.2">
      <c r="A157" s="15" t="s">
        <v>26</v>
      </c>
      <c r="B157" s="3">
        <f>SUM(C157:J157)</f>
        <v>88</v>
      </c>
      <c r="C157" s="6">
        <v>83</v>
      </c>
      <c r="D157" s="6">
        <v>3</v>
      </c>
      <c r="E157" s="6" t="s">
        <v>43</v>
      </c>
      <c r="F157" s="6">
        <v>2</v>
      </c>
      <c r="G157" s="6" t="s">
        <v>43</v>
      </c>
      <c r="H157" s="6" t="s">
        <v>43</v>
      </c>
      <c r="I157" s="6" t="s">
        <v>43</v>
      </c>
      <c r="J157" s="7" t="s">
        <v>43</v>
      </c>
    </row>
    <row r="158" spans="1:10" ht="17.100000000000001" customHeight="1" x14ac:dyDescent="0.25">
      <c r="A158" s="9" t="s">
        <v>27</v>
      </c>
      <c r="B158" s="3">
        <f t="shared" ref="B158:I158" si="40">SUM(B159:B162)</f>
        <v>471</v>
      </c>
      <c r="C158" s="3">
        <f t="shared" si="40"/>
        <v>402</v>
      </c>
      <c r="D158" s="3">
        <f t="shared" ref="D158" si="41">SUM(D159:D162)</f>
        <v>56</v>
      </c>
      <c r="E158" s="3">
        <f t="shared" si="40"/>
        <v>2</v>
      </c>
      <c r="F158" s="3">
        <f t="shared" si="40"/>
        <v>5</v>
      </c>
      <c r="G158" s="3">
        <f t="shared" si="40"/>
        <v>1</v>
      </c>
      <c r="H158" s="3">
        <f t="shared" si="40"/>
        <v>4</v>
      </c>
      <c r="I158" s="3">
        <f t="shared" si="40"/>
        <v>1</v>
      </c>
      <c r="J158" s="34" t="s">
        <v>43</v>
      </c>
    </row>
    <row r="159" spans="1:10" ht="17.100000000000001" customHeight="1" x14ac:dyDescent="0.2">
      <c r="A159" s="9" t="s">
        <v>28</v>
      </c>
      <c r="B159" s="3">
        <f>SUM(C159:J159)</f>
        <v>120</v>
      </c>
      <c r="C159" s="6">
        <v>107</v>
      </c>
      <c r="D159" s="6">
        <v>9</v>
      </c>
      <c r="E159" s="4">
        <v>1</v>
      </c>
      <c r="F159" s="6">
        <v>2</v>
      </c>
      <c r="G159" s="6">
        <v>1</v>
      </c>
      <c r="H159" s="6" t="s">
        <v>43</v>
      </c>
      <c r="I159" s="6" t="s">
        <v>43</v>
      </c>
      <c r="J159" s="7" t="s">
        <v>43</v>
      </c>
    </row>
    <row r="160" spans="1:10" ht="17.100000000000001" customHeight="1" x14ac:dyDescent="0.2">
      <c r="A160" s="9" t="s">
        <v>29</v>
      </c>
      <c r="B160" s="3">
        <f>SUM(C160:J160)</f>
        <v>274</v>
      </c>
      <c r="C160" s="6">
        <v>231</v>
      </c>
      <c r="D160" s="6">
        <v>35</v>
      </c>
      <c r="E160" s="4">
        <v>1</v>
      </c>
      <c r="F160" s="4">
        <v>3</v>
      </c>
      <c r="G160" s="6" t="s">
        <v>43</v>
      </c>
      <c r="H160" s="4">
        <v>3</v>
      </c>
      <c r="I160" s="4">
        <v>1</v>
      </c>
      <c r="J160" s="7" t="s">
        <v>43</v>
      </c>
    </row>
    <row r="161" spans="1:10" ht="17.100000000000001" customHeight="1" x14ac:dyDescent="0.2">
      <c r="A161" s="9" t="s">
        <v>30</v>
      </c>
      <c r="B161" s="3">
        <f>SUM(C161:J161)</f>
        <v>74</v>
      </c>
      <c r="C161" s="6">
        <v>62</v>
      </c>
      <c r="D161" s="6">
        <v>11</v>
      </c>
      <c r="E161" s="6" t="s">
        <v>43</v>
      </c>
      <c r="F161" s="6" t="s">
        <v>43</v>
      </c>
      <c r="G161" s="6" t="s">
        <v>43</v>
      </c>
      <c r="H161" s="6">
        <v>1</v>
      </c>
      <c r="I161" s="6" t="s">
        <v>43</v>
      </c>
      <c r="J161" s="7" t="s">
        <v>43</v>
      </c>
    </row>
    <row r="162" spans="1:10" ht="17.100000000000001" customHeight="1" x14ac:dyDescent="0.2">
      <c r="A162" s="15" t="s">
        <v>31</v>
      </c>
      <c r="B162" s="3">
        <f>SUM(C162:J162)</f>
        <v>3</v>
      </c>
      <c r="C162" s="6">
        <v>2</v>
      </c>
      <c r="D162" s="6">
        <v>1</v>
      </c>
      <c r="E162" s="6" t="s">
        <v>43</v>
      </c>
      <c r="F162" s="6" t="s">
        <v>43</v>
      </c>
      <c r="G162" s="6" t="s">
        <v>43</v>
      </c>
      <c r="H162" s="6" t="s">
        <v>43</v>
      </c>
      <c r="I162" s="6" t="s">
        <v>43</v>
      </c>
      <c r="J162" s="7" t="s">
        <v>43</v>
      </c>
    </row>
    <row r="163" spans="1:10" ht="17.100000000000001" customHeight="1" x14ac:dyDescent="0.25">
      <c r="A163" s="9" t="s">
        <v>15</v>
      </c>
      <c r="B163" s="3">
        <f>SUM(B164:B167)</f>
        <v>935</v>
      </c>
      <c r="C163" s="3">
        <f>SUM(C164:C167)</f>
        <v>870</v>
      </c>
      <c r="D163" s="3">
        <f>SUM(D164:D167)</f>
        <v>47</v>
      </c>
      <c r="E163" s="3">
        <f t="shared" ref="E163:H163" si="42">SUM(E164:E167)</f>
        <v>2</v>
      </c>
      <c r="F163" s="3">
        <f t="shared" si="42"/>
        <v>11</v>
      </c>
      <c r="G163" s="3">
        <f t="shared" si="42"/>
        <v>3</v>
      </c>
      <c r="H163" s="3">
        <f t="shared" si="42"/>
        <v>2</v>
      </c>
      <c r="I163" s="33" t="s">
        <v>43</v>
      </c>
      <c r="J163" s="34" t="s">
        <v>43</v>
      </c>
    </row>
    <row r="164" spans="1:10" ht="17.100000000000001" customHeight="1" x14ac:dyDescent="0.2">
      <c r="A164" s="9" t="s">
        <v>20</v>
      </c>
      <c r="B164" s="3">
        <f>SUM(C164:J164)</f>
        <v>28</v>
      </c>
      <c r="C164" s="6">
        <v>25</v>
      </c>
      <c r="D164" s="6">
        <v>3</v>
      </c>
      <c r="E164" s="6" t="s">
        <v>43</v>
      </c>
      <c r="F164" s="6" t="s">
        <v>43</v>
      </c>
      <c r="G164" s="6" t="s">
        <v>43</v>
      </c>
      <c r="H164" s="6" t="s">
        <v>43</v>
      </c>
      <c r="I164" s="6" t="s">
        <v>43</v>
      </c>
      <c r="J164" s="7" t="s">
        <v>43</v>
      </c>
    </row>
    <row r="165" spans="1:10" ht="17.100000000000001" customHeight="1" x14ac:dyDescent="0.2">
      <c r="A165" s="9" t="s">
        <v>21</v>
      </c>
      <c r="B165" s="3">
        <f>SUM(C165:J165)</f>
        <v>898</v>
      </c>
      <c r="C165" s="6">
        <v>839</v>
      </c>
      <c r="D165" s="6">
        <v>42</v>
      </c>
      <c r="E165" s="6">
        <v>2</v>
      </c>
      <c r="F165" s="6">
        <v>10</v>
      </c>
      <c r="G165" s="6">
        <v>3</v>
      </c>
      <c r="H165" s="6">
        <v>2</v>
      </c>
      <c r="I165" s="6" t="s">
        <v>43</v>
      </c>
      <c r="J165" s="7" t="s">
        <v>43</v>
      </c>
    </row>
    <row r="166" spans="1:10" ht="17.100000000000001" customHeight="1" x14ac:dyDescent="0.2">
      <c r="A166" s="9" t="s">
        <v>22</v>
      </c>
      <c r="B166" s="3">
        <f>SUM(C166:J166)</f>
        <v>8</v>
      </c>
      <c r="C166" s="6">
        <v>6</v>
      </c>
      <c r="D166" s="6">
        <v>1</v>
      </c>
      <c r="E166" s="6" t="s">
        <v>43</v>
      </c>
      <c r="F166" s="6">
        <v>1</v>
      </c>
      <c r="G166" s="6" t="s">
        <v>43</v>
      </c>
      <c r="H166" s="6" t="s">
        <v>43</v>
      </c>
      <c r="I166" s="6" t="s">
        <v>43</v>
      </c>
      <c r="J166" s="7" t="s">
        <v>43</v>
      </c>
    </row>
    <row r="167" spans="1:10" ht="17.100000000000001" customHeight="1" x14ac:dyDescent="0.2">
      <c r="A167" s="9" t="s">
        <v>23</v>
      </c>
      <c r="B167" s="3">
        <f>SUM(C167:J167)</f>
        <v>1</v>
      </c>
      <c r="C167" s="6" t="s">
        <v>43</v>
      </c>
      <c r="D167" s="6">
        <v>1</v>
      </c>
      <c r="E167" s="6" t="s">
        <v>43</v>
      </c>
      <c r="F167" s="6" t="s">
        <v>43</v>
      </c>
      <c r="G167" s="6" t="s">
        <v>43</v>
      </c>
      <c r="H167" s="6" t="s">
        <v>43</v>
      </c>
      <c r="I167" s="6" t="s">
        <v>43</v>
      </c>
      <c r="J167" s="7" t="s">
        <v>43</v>
      </c>
    </row>
    <row r="168" spans="1:10" ht="17.100000000000001" customHeight="1" x14ac:dyDescent="0.25">
      <c r="A168" s="9" t="s">
        <v>16</v>
      </c>
      <c r="B168" s="3">
        <f>SUM(B169:B169)</f>
        <v>9</v>
      </c>
      <c r="C168" s="3">
        <f>SUM(C169:C169)</f>
        <v>7</v>
      </c>
      <c r="D168" s="3">
        <f>SUM(D169:D169)</f>
        <v>2</v>
      </c>
      <c r="E168" s="33" t="s">
        <v>43</v>
      </c>
      <c r="F168" s="33" t="s">
        <v>43</v>
      </c>
      <c r="G168" s="33" t="s">
        <v>43</v>
      </c>
      <c r="H168" s="33" t="s">
        <v>43</v>
      </c>
      <c r="I168" s="33" t="s">
        <v>43</v>
      </c>
      <c r="J168" s="34" t="s">
        <v>43</v>
      </c>
    </row>
    <row r="169" spans="1:10" ht="17.100000000000001" customHeight="1" x14ac:dyDescent="0.2">
      <c r="A169" s="9" t="s">
        <v>23</v>
      </c>
      <c r="B169" s="3">
        <f>SUM(C169:J169)</f>
        <v>9</v>
      </c>
      <c r="C169" s="6">
        <v>7</v>
      </c>
      <c r="D169" s="6">
        <v>2</v>
      </c>
      <c r="E169" s="6" t="s">
        <v>43</v>
      </c>
      <c r="F169" s="6" t="s">
        <v>43</v>
      </c>
      <c r="G169" s="6" t="s">
        <v>43</v>
      </c>
      <c r="H169" s="6" t="s">
        <v>43</v>
      </c>
      <c r="I169" s="6" t="s">
        <v>43</v>
      </c>
      <c r="J169" s="7" t="s">
        <v>43</v>
      </c>
    </row>
    <row r="170" spans="1:10" ht="17.100000000000001" customHeight="1" x14ac:dyDescent="0.2">
      <c r="A170" s="9" t="s">
        <v>12</v>
      </c>
      <c r="B170" s="3"/>
      <c r="C170" s="3"/>
      <c r="D170" s="3"/>
      <c r="E170" s="3"/>
      <c r="F170" s="3"/>
      <c r="G170" s="3"/>
      <c r="H170" s="3"/>
      <c r="I170" s="3"/>
      <c r="J170" s="13"/>
    </row>
    <row r="171" spans="1:10" ht="17.100000000000001" customHeight="1" x14ac:dyDescent="0.25">
      <c r="A171" s="9" t="s">
        <v>33</v>
      </c>
      <c r="B171" s="3">
        <f>SUM(B172,B184,B183,B179)</f>
        <v>424</v>
      </c>
      <c r="C171" s="3">
        <f>SUM(C172,C184,C183,C179)</f>
        <v>373</v>
      </c>
      <c r="D171" s="3">
        <f>SUM(D172,D184,D183,D179)</f>
        <v>44</v>
      </c>
      <c r="E171" s="33" t="s">
        <v>43</v>
      </c>
      <c r="F171" s="3">
        <f t="shared" ref="F171:H171" si="43">SUM(F172,F184,F183,F179)</f>
        <v>2</v>
      </c>
      <c r="G171" s="3">
        <f t="shared" si="43"/>
        <v>2</v>
      </c>
      <c r="H171" s="3">
        <f t="shared" si="43"/>
        <v>3</v>
      </c>
      <c r="I171" s="33" t="s">
        <v>43</v>
      </c>
      <c r="J171" s="34" t="s">
        <v>43</v>
      </c>
    </row>
    <row r="172" spans="1:10" ht="17.100000000000001" customHeight="1" x14ac:dyDescent="0.25">
      <c r="A172" s="9" t="s">
        <v>19</v>
      </c>
      <c r="B172" s="3">
        <f>SUM(B173:B178)</f>
        <v>401</v>
      </c>
      <c r="C172" s="3">
        <f>SUM(C173:C178)</f>
        <v>359</v>
      </c>
      <c r="D172" s="3">
        <f>SUM(D173:D178)</f>
        <v>37</v>
      </c>
      <c r="E172" s="33" t="s">
        <v>43</v>
      </c>
      <c r="F172" s="3">
        <f t="shared" ref="F172:H172" si="44">SUM(F173:F178)</f>
        <v>2</v>
      </c>
      <c r="G172" s="3">
        <f t="shared" si="44"/>
        <v>1</v>
      </c>
      <c r="H172" s="3">
        <f t="shared" si="44"/>
        <v>2</v>
      </c>
      <c r="I172" s="33" t="s">
        <v>43</v>
      </c>
      <c r="J172" s="34" t="s">
        <v>43</v>
      </c>
    </row>
    <row r="173" spans="1:10" ht="17.100000000000001" customHeight="1" x14ac:dyDescent="0.2">
      <c r="A173" s="9" t="s">
        <v>20</v>
      </c>
      <c r="B173" s="3">
        <f t="shared" ref="B173:B178" si="45">SUM(C173:J173)</f>
        <v>15</v>
      </c>
      <c r="C173" s="6">
        <v>14</v>
      </c>
      <c r="D173" s="6">
        <v>1</v>
      </c>
      <c r="E173" s="6" t="s">
        <v>43</v>
      </c>
      <c r="F173" s="6" t="s">
        <v>43</v>
      </c>
      <c r="G173" s="6" t="s">
        <v>43</v>
      </c>
      <c r="H173" s="6" t="s">
        <v>43</v>
      </c>
      <c r="I173" s="6" t="s">
        <v>43</v>
      </c>
      <c r="J173" s="7" t="s">
        <v>43</v>
      </c>
    </row>
    <row r="174" spans="1:10" ht="17.100000000000001" customHeight="1" x14ac:dyDescent="0.2">
      <c r="A174" s="9" t="s">
        <v>21</v>
      </c>
      <c r="B174" s="3">
        <f>SUM(C174:J174)</f>
        <v>16</v>
      </c>
      <c r="C174" s="6">
        <v>13</v>
      </c>
      <c r="D174" s="6">
        <v>3</v>
      </c>
      <c r="E174" s="6" t="s">
        <v>43</v>
      </c>
      <c r="F174" s="6" t="s">
        <v>43</v>
      </c>
      <c r="G174" s="6" t="s">
        <v>43</v>
      </c>
      <c r="H174" s="6" t="s">
        <v>43</v>
      </c>
      <c r="I174" s="6" t="s">
        <v>43</v>
      </c>
      <c r="J174" s="7" t="s">
        <v>43</v>
      </c>
    </row>
    <row r="175" spans="1:10" ht="17.100000000000001" customHeight="1" x14ac:dyDescent="0.2">
      <c r="A175" s="9" t="s">
        <v>22</v>
      </c>
      <c r="B175" s="3">
        <f t="shared" si="45"/>
        <v>67</v>
      </c>
      <c r="C175" s="6">
        <v>54</v>
      </c>
      <c r="D175" s="6">
        <v>12</v>
      </c>
      <c r="E175" s="6" t="s">
        <v>43</v>
      </c>
      <c r="F175" s="6" t="s">
        <v>43</v>
      </c>
      <c r="G175" s="6">
        <v>1</v>
      </c>
      <c r="H175" s="6" t="s">
        <v>43</v>
      </c>
      <c r="I175" s="6" t="s">
        <v>43</v>
      </c>
      <c r="J175" s="7" t="s">
        <v>43</v>
      </c>
    </row>
    <row r="176" spans="1:10" ht="17.100000000000001" customHeight="1" x14ac:dyDescent="0.2">
      <c r="A176" s="9" t="s">
        <v>42</v>
      </c>
      <c r="B176" s="3">
        <f t="shared" si="45"/>
        <v>1</v>
      </c>
      <c r="C176" s="6">
        <v>1</v>
      </c>
      <c r="D176" s="6" t="s">
        <v>43</v>
      </c>
      <c r="E176" s="6" t="s">
        <v>43</v>
      </c>
      <c r="F176" s="6" t="s">
        <v>43</v>
      </c>
      <c r="G176" s="6" t="s">
        <v>43</v>
      </c>
      <c r="H176" s="6" t="s">
        <v>43</v>
      </c>
      <c r="I176" s="6" t="s">
        <v>43</v>
      </c>
      <c r="J176" s="7" t="s">
        <v>43</v>
      </c>
    </row>
    <row r="177" spans="1:10" ht="17.100000000000001" customHeight="1" x14ac:dyDescent="0.2">
      <c r="A177" s="15" t="s">
        <v>23</v>
      </c>
      <c r="B177" s="3">
        <f t="shared" si="45"/>
        <v>5</v>
      </c>
      <c r="C177" s="6">
        <v>5</v>
      </c>
      <c r="D177" s="6" t="s">
        <v>43</v>
      </c>
      <c r="E177" s="6" t="s">
        <v>43</v>
      </c>
      <c r="F177" s="6" t="s">
        <v>43</v>
      </c>
      <c r="G177" s="6" t="s">
        <v>43</v>
      </c>
      <c r="H177" s="6" t="s">
        <v>43</v>
      </c>
      <c r="I177" s="6" t="s">
        <v>43</v>
      </c>
      <c r="J177" s="7" t="s">
        <v>43</v>
      </c>
    </row>
    <row r="178" spans="1:10" ht="17.100000000000001" customHeight="1" x14ac:dyDescent="0.2">
      <c r="A178" s="15" t="s">
        <v>26</v>
      </c>
      <c r="B178" s="3">
        <f t="shared" si="45"/>
        <v>297</v>
      </c>
      <c r="C178" s="6">
        <v>272</v>
      </c>
      <c r="D178" s="6">
        <v>21</v>
      </c>
      <c r="E178" s="6" t="s">
        <v>43</v>
      </c>
      <c r="F178" s="6">
        <v>2</v>
      </c>
      <c r="G178" s="6" t="s">
        <v>43</v>
      </c>
      <c r="H178" s="6">
        <v>2</v>
      </c>
      <c r="I178" s="6" t="s">
        <v>43</v>
      </c>
      <c r="J178" s="7" t="s">
        <v>43</v>
      </c>
    </row>
    <row r="179" spans="1:10" ht="17.100000000000001" customHeight="1" x14ac:dyDescent="0.25">
      <c r="A179" s="9" t="s">
        <v>27</v>
      </c>
      <c r="B179" s="3">
        <f>SUM(B180:B182)</f>
        <v>13</v>
      </c>
      <c r="C179" s="3">
        <f t="shared" ref="C179:H179" si="46">SUM(C180:C181)</f>
        <v>9</v>
      </c>
      <c r="D179" s="3">
        <f>SUM(D180:D182)</f>
        <v>3</v>
      </c>
      <c r="E179" s="33" t="s">
        <v>43</v>
      </c>
      <c r="F179" s="33" t="s">
        <v>43</v>
      </c>
      <c r="G179" s="33" t="s">
        <v>43</v>
      </c>
      <c r="H179" s="3">
        <f t="shared" si="46"/>
        <v>1</v>
      </c>
      <c r="I179" s="33" t="s">
        <v>43</v>
      </c>
      <c r="J179" s="34" t="s">
        <v>43</v>
      </c>
    </row>
    <row r="180" spans="1:10" ht="17.100000000000001" customHeight="1" x14ac:dyDescent="0.2">
      <c r="A180" s="9" t="s">
        <v>28</v>
      </c>
      <c r="B180" s="3">
        <f t="shared" ref="B180:B182" si="47">SUM(C180:J180)</f>
        <v>4</v>
      </c>
      <c r="C180" s="6">
        <v>4</v>
      </c>
      <c r="D180" s="6" t="s">
        <v>43</v>
      </c>
      <c r="E180" s="6" t="s">
        <v>43</v>
      </c>
      <c r="F180" s="6" t="s">
        <v>43</v>
      </c>
      <c r="G180" s="6" t="s">
        <v>43</v>
      </c>
      <c r="H180" s="6" t="s">
        <v>43</v>
      </c>
      <c r="I180" s="6" t="s">
        <v>43</v>
      </c>
      <c r="J180" s="7" t="s">
        <v>43</v>
      </c>
    </row>
    <row r="181" spans="1:10" ht="17.100000000000001" customHeight="1" x14ac:dyDescent="0.2">
      <c r="A181" s="9" t="s">
        <v>29</v>
      </c>
      <c r="B181" s="3">
        <f t="shared" si="47"/>
        <v>8</v>
      </c>
      <c r="C181" s="6">
        <v>5</v>
      </c>
      <c r="D181" s="6">
        <v>2</v>
      </c>
      <c r="E181" s="6" t="s">
        <v>43</v>
      </c>
      <c r="F181" s="6" t="s">
        <v>43</v>
      </c>
      <c r="G181" s="6" t="s">
        <v>43</v>
      </c>
      <c r="H181" s="6">
        <v>1</v>
      </c>
      <c r="I181" s="6" t="s">
        <v>43</v>
      </c>
      <c r="J181" s="7" t="s">
        <v>43</v>
      </c>
    </row>
    <row r="182" spans="1:10" ht="17.100000000000001" customHeight="1" x14ac:dyDescent="0.2">
      <c r="A182" s="9" t="s">
        <v>30</v>
      </c>
      <c r="B182" s="3">
        <f t="shared" si="47"/>
        <v>1</v>
      </c>
      <c r="C182" s="6" t="s">
        <v>43</v>
      </c>
      <c r="D182" s="6">
        <v>1</v>
      </c>
      <c r="E182" s="6" t="s">
        <v>43</v>
      </c>
      <c r="F182" s="6" t="s">
        <v>43</v>
      </c>
      <c r="G182" s="6" t="s">
        <v>43</v>
      </c>
      <c r="H182" s="6" t="s">
        <v>43</v>
      </c>
      <c r="I182" s="6" t="s">
        <v>43</v>
      </c>
      <c r="J182" s="7" t="s">
        <v>43</v>
      </c>
    </row>
    <row r="183" spans="1:10" ht="17.100000000000001" customHeight="1" x14ac:dyDescent="0.2">
      <c r="A183" s="8" t="s">
        <v>32</v>
      </c>
      <c r="B183" s="3">
        <f>SUM(C183:J183)</f>
        <v>5</v>
      </c>
      <c r="C183" s="6">
        <v>1</v>
      </c>
      <c r="D183" s="6">
        <v>4</v>
      </c>
      <c r="E183" s="6" t="s">
        <v>43</v>
      </c>
      <c r="F183" s="6" t="s">
        <v>43</v>
      </c>
      <c r="G183" s="6" t="s">
        <v>43</v>
      </c>
      <c r="H183" s="6" t="s">
        <v>43</v>
      </c>
      <c r="I183" s="6" t="s">
        <v>43</v>
      </c>
      <c r="J183" s="7" t="s">
        <v>43</v>
      </c>
    </row>
    <row r="184" spans="1:10" s="31" customFormat="1" ht="17.100000000000001" customHeight="1" x14ac:dyDescent="0.2">
      <c r="A184" s="8" t="s">
        <v>25</v>
      </c>
      <c r="B184" s="3">
        <f>SUM(C184:J184)</f>
        <v>5</v>
      </c>
      <c r="C184" s="6">
        <v>4</v>
      </c>
      <c r="D184" s="6" t="s">
        <v>43</v>
      </c>
      <c r="E184" s="6" t="s">
        <v>43</v>
      </c>
      <c r="F184" s="6" t="s">
        <v>43</v>
      </c>
      <c r="G184" s="6">
        <v>1</v>
      </c>
      <c r="H184" s="6" t="s">
        <v>43</v>
      </c>
      <c r="I184" s="6" t="s">
        <v>43</v>
      </c>
      <c r="J184" s="7" t="s">
        <v>43</v>
      </c>
    </row>
    <row r="185" spans="1:10" s="31" customFormat="1" ht="17.100000000000001" customHeight="1" x14ac:dyDescent="0.2">
      <c r="A185" s="9" t="s">
        <v>34</v>
      </c>
      <c r="B185" s="3">
        <f t="shared" ref="B185" si="48">SUM(C185:J185)</f>
        <v>1</v>
      </c>
      <c r="C185" s="3">
        <v>1</v>
      </c>
      <c r="D185" s="6" t="s">
        <v>43</v>
      </c>
      <c r="E185" s="6" t="s">
        <v>43</v>
      </c>
      <c r="F185" s="6" t="s">
        <v>43</v>
      </c>
      <c r="G185" s="6" t="s">
        <v>43</v>
      </c>
      <c r="H185" s="6" t="s">
        <v>43</v>
      </c>
      <c r="I185" s="6" t="s">
        <v>43</v>
      </c>
      <c r="J185" s="7" t="s">
        <v>43</v>
      </c>
    </row>
    <row r="186" spans="1:10" s="9" customFormat="1" ht="20.25" customHeight="1" x14ac:dyDescent="0.2">
      <c r="A186" s="35" t="s">
        <v>39</v>
      </c>
      <c r="B186" s="3">
        <f t="shared" ref="B186:J186" si="49">SUM(B187,B206,B220,B225,B229,B254,B255,B256)</f>
        <v>24738</v>
      </c>
      <c r="C186" s="3">
        <f t="shared" si="49"/>
        <v>21373</v>
      </c>
      <c r="D186" s="3">
        <f t="shared" si="49"/>
        <v>1981</v>
      </c>
      <c r="E186" s="3">
        <f t="shared" si="49"/>
        <v>855</v>
      </c>
      <c r="F186" s="3">
        <f t="shared" si="49"/>
        <v>290</v>
      </c>
      <c r="G186" s="3">
        <f t="shared" si="49"/>
        <v>138</v>
      </c>
      <c r="H186" s="3">
        <f t="shared" si="49"/>
        <v>70</v>
      </c>
      <c r="I186" s="3">
        <f t="shared" si="49"/>
        <v>28</v>
      </c>
      <c r="J186" s="13">
        <f t="shared" si="49"/>
        <v>3</v>
      </c>
    </row>
    <row r="187" spans="1:10" s="9" customFormat="1" ht="17.100000000000001" customHeight="1" x14ac:dyDescent="0.2">
      <c r="A187" s="9" t="s">
        <v>13</v>
      </c>
      <c r="B187" s="3">
        <f t="shared" ref="B187:J187" si="50">SUM(B188,B205,B204)</f>
        <v>16457</v>
      </c>
      <c r="C187" s="3">
        <f t="shared" si="50"/>
        <v>14199</v>
      </c>
      <c r="D187" s="3">
        <f t="shared" si="50"/>
        <v>1303</v>
      </c>
      <c r="E187" s="3">
        <f t="shared" si="50"/>
        <v>601</v>
      </c>
      <c r="F187" s="3">
        <f t="shared" si="50"/>
        <v>196</v>
      </c>
      <c r="G187" s="3">
        <f t="shared" si="50"/>
        <v>105</v>
      </c>
      <c r="H187" s="3">
        <f t="shared" si="50"/>
        <v>34</v>
      </c>
      <c r="I187" s="3">
        <f t="shared" si="50"/>
        <v>16</v>
      </c>
      <c r="J187" s="13">
        <f t="shared" si="50"/>
        <v>3</v>
      </c>
    </row>
    <row r="188" spans="1:10" s="9" customFormat="1" ht="17.100000000000001" customHeight="1" x14ac:dyDescent="0.2">
      <c r="A188" s="9" t="s">
        <v>19</v>
      </c>
      <c r="B188" s="3">
        <f t="shared" ref="B188:J188" si="51">SUM(B189:B203)</f>
        <v>15571</v>
      </c>
      <c r="C188" s="3">
        <f t="shared" si="51"/>
        <v>13437</v>
      </c>
      <c r="D188" s="3">
        <f t="shared" si="51"/>
        <v>1269</v>
      </c>
      <c r="E188" s="3">
        <f t="shared" si="51"/>
        <v>530</v>
      </c>
      <c r="F188" s="3">
        <f t="shared" si="51"/>
        <v>187</v>
      </c>
      <c r="G188" s="3">
        <f t="shared" si="51"/>
        <v>100</v>
      </c>
      <c r="H188" s="3">
        <f t="shared" si="51"/>
        <v>32</v>
      </c>
      <c r="I188" s="3">
        <f t="shared" si="51"/>
        <v>14</v>
      </c>
      <c r="J188" s="13">
        <f t="shared" si="51"/>
        <v>2</v>
      </c>
    </row>
    <row r="189" spans="1:10" ht="17.100000000000001" customHeight="1" x14ac:dyDescent="0.2">
      <c r="A189" s="9" t="s">
        <v>20</v>
      </c>
      <c r="B189" s="3">
        <f t="shared" ref="B189:B203" si="52">SUM(C189:J189)</f>
        <v>4149</v>
      </c>
      <c r="C189" s="6">
        <v>3628</v>
      </c>
      <c r="D189" s="6">
        <v>309</v>
      </c>
      <c r="E189" s="16">
        <v>129</v>
      </c>
      <c r="F189" s="16">
        <v>45</v>
      </c>
      <c r="G189" s="16">
        <v>28</v>
      </c>
      <c r="H189" s="16">
        <v>6</v>
      </c>
      <c r="I189" s="16">
        <v>3</v>
      </c>
      <c r="J189" s="18">
        <v>1</v>
      </c>
    </row>
    <row r="190" spans="1:10" ht="17.100000000000001" customHeight="1" x14ac:dyDescent="0.2">
      <c r="A190" s="9" t="s">
        <v>21</v>
      </c>
      <c r="B190" s="3">
        <f t="shared" si="52"/>
        <v>7953</v>
      </c>
      <c r="C190" s="6">
        <v>6927</v>
      </c>
      <c r="D190" s="6">
        <v>651</v>
      </c>
      <c r="E190" s="17">
        <v>220</v>
      </c>
      <c r="F190" s="17">
        <v>88</v>
      </c>
      <c r="G190" s="17">
        <v>45</v>
      </c>
      <c r="H190" s="17">
        <v>13</v>
      </c>
      <c r="I190" s="17">
        <v>9</v>
      </c>
      <c r="J190" s="7" t="s">
        <v>43</v>
      </c>
    </row>
    <row r="191" spans="1:10" ht="17.100000000000001" customHeight="1" x14ac:dyDescent="0.2">
      <c r="A191" s="9" t="s">
        <v>22</v>
      </c>
      <c r="B191" s="3">
        <f t="shared" si="52"/>
        <v>3415</v>
      </c>
      <c r="C191" s="6">
        <v>2833</v>
      </c>
      <c r="D191" s="6">
        <v>306</v>
      </c>
      <c r="E191" s="17">
        <v>180</v>
      </c>
      <c r="F191" s="17">
        <v>54</v>
      </c>
      <c r="G191" s="17">
        <v>27</v>
      </c>
      <c r="H191" s="17">
        <v>13</v>
      </c>
      <c r="I191" s="17">
        <v>2</v>
      </c>
      <c r="J191" s="7" t="s">
        <v>43</v>
      </c>
    </row>
    <row r="192" spans="1:10" ht="17.100000000000001" customHeight="1" x14ac:dyDescent="0.2">
      <c r="A192" s="9" t="s">
        <v>42</v>
      </c>
      <c r="B192" s="3">
        <f t="shared" si="52"/>
        <v>50</v>
      </c>
      <c r="C192" s="6">
        <v>45</v>
      </c>
      <c r="D192" s="6">
        <v>3</v>
      </c>
      <c r="E192" s="17">
        <v>1</v>
      </c>
      <c r="F192" s="6" t="s">
        <v>43</v>
      </c>
      <c r="G192" s="6" t="s">
        <v>43</v>
      </c>
      <c r="H192" s="6" t="s">
        <v>43</v>
      </c>
      <c r="I192" s="6" t="s">
        <v>43</v>
      </c>
      <c r="J192" s="7">
        <v>1</v>
      </c>
    </row>
    <row r="193" spans="1:10" ht="15" customHeight="1" x14ac:dyDescent="0.2">
      <c r="A193" s="38" t="s">
        <v>9</v>
      </c>
      <c r="B193" s="38"/>
      <c r="C193" s="38"/>
      <c r="D193" s="38"/>
      <c r="E193" s="38"/>
      <c r="F193" s="38"/>
      <c r="G193" s="38"/>
      <c r="H193" s="38"/>
      <c r="I193" s="38"/>
      <c r="J193" s="38"/>
    </row>
    <row r="194" spans="1:10" ht="15" customHeight="1" x14ac:dyDescent="0.2">
      <c r="A194" s="38" t="s">
        <v>10</v>
      </c>
      <c r="B194" s="38"/>
      <c r="C194" s="38"/>
      <c r="D194" s="38"/>
      <c r="E194" s="38"/>
      <c r="F194" s="38"/>
      <c r="G194" s="38"/>
      <c r="H194" s="38"/>
      <c r="I194" s="38"/>
      <c r="J194" s="38"/>
    </row>
    <row r="195" spans="1:10" ht="15" customHeight="1" x14ac:dyDescent="0.2">
      <c r="A195" s="38" t="s">
        <v>41</v>
      </c>
      <c r="B195" s="38"/>
      <c r="C195" s="38"/>
      <c r="D195" s="38"/>
      <c r="E195" s="38"/>
      <c r="F195" s="38"/>
      <c r="G195" s="38"/>
      <c r="H195" s="38"/>
      <c r="I195" s="38"/>
      <c r="J195" s="38"/>
    </row>
    <row r="196" spans="1:10" ht="15" customHeight="1" x14ac:dyDescent="0.2">
      <c r="A196" s="1" t="s">
        <v>0</v>
      </c>
      <c r="B196" s="2"/>
      <c r="C196" s="25"/>
      <c r="D196" s="25"/>
      <c r="E196" s="1"/>
      <c r="F196" s="1"/>
      <c r="G196" s="1"/>
      <c r="H196" s="1"/>
      <c r="I196" s="1"/>
      <c r="J196" s="1"/>
    </row>
    <row r="197" spans="1:10" s="9" customFormat="1" ht="20.25" customHeight="1" x14ac:dyDescent="0.2">
      <c r="A197" s="49" t="s">
        <v>11</v>
      </c>
      <c r="B197" s="39" t="s">
        <v>7</v>
      </c>
      <c r="C197" s="40"/>
      <c r="D197" s="40"/>
      <c r="E197" s="40"/>
      <c r="F197" s="40"/>
      <c r="G197" s="40"/>
      <c r="H197" s="40"/>
      <c r="I197" s="40"/>
      <c r="J197" s="40"/>
    </row>
    <row r="198" spans="1:10" s="9" customFormat="1" ht="20.25" customHeight="1" x14ac:dyDescent="0.2">
      <c r="A198" s="50"/>
      <c r="B198" s="41" t="s">
        <v>8</v>
      </c>
      <c r="C198" s="44" t="s">
        <v>1</v>
      </c>
      <c r="D198" s="45"/>
      <c r="E198" s="46"/>
      <c r="F198" s="46"/>
      <c r="G198" s="46"/>
      <c r="H198" s="46"/>
      <c r="I198" s="46"/>
      <c r="J198" s="46"/>
    </row>
    <row r="199" spans="1:10" s="9" customFormat="1" ht="18" customHeight="1" x14ac:dyDescent="0.2">
      <c r="A199" s="50"/>
      <c r="B199" s="42"/>
      <c r="C199" s="41" t="s">
        <v>2</v>
      </c>
      <c r="D199" s="41" t="s">
        <v>49</v>
      </c>
      <c r="E199" s="41" t="s">
        <v>4</v>
      </c>
      <c r="F199" s="41" t="s">
        <v>3</v>
      </c>
      <c r="G199" s="41" t="s">
        <v>48</v>
      </c>
      <c r="H199" s="41" t="s">
        <v>5</v>
      </c>
      <c r="I199" s="41" t="s">
        <v>40</v>
      </c>
      <c r="J199" s="52" t="s">
        <v>44</v>
      </c>
    </row>
    <row r="200" spans="1:10" s="9" customFormat="1" ht="18" customHeight="1" x14ac:dyDescent="0.2">
      <c r="A200" s="50"/>
      <c r="B200" s="42"/>
      <c r="C200" s="47"/>
      <c r="D200" s="47"/>
      <c r="E200" s="47"/>
      <c r="F200" s="47"/>
      <c r="G200" s="47"/>
      <c r="H200" s="47"/>
      <c r="I200" s="47"/>
      <c r="J200" s="53"/>
    </row>
    <row r="201" spans="1:10" s="9" customFormat="1" ht="18" customHeight="1" x14ac:dyDescent="0.2">
      <c r="A201" s="50"/>
      <c r="B201" s="42"/>
      <c r="C201" s="47"/>
      <c r="D201" s="47"/>
      <c r="E201" s="47"/>
      <c r="F201" s="47"/>
      <c r="G201" s="47"/>
      <c r="H201" s="47"/>
      <c r="I201" s="47"/>
      <c r="J201" s="53"/>
    </row>
    <row r="202" spans="1:10" s="9" customFormat="1" ht="18" customHeight="1" x14ac:dyDescent="0.2">
      <c r="A202" s="51"/>
      <c r="B202" s="43"/>
      <c r="C202" s="48"/>
      <c r="D202" s="48"/>
      <c r="E202" s="48"/>
      <c r="F202" s="48"/>
      <c r="G202" s="48"/>
      <c r="H202" s="48"/>
      <c r="I202" s="48"/>
      <c r="J202" s="54"/>
    </row>
    <row r="203" spans="1:10" ht="17.100000000000001" customHeight="1" x14ac:dyDescent="0.2">
      <c r="A203" s="9" t="s">
        <v>23</v>
      </c>
      <c r="B203" s="3">
        <f t="shared" si="52"/>
        <v>4</v>
      </c>
      <c r="C203" s="17">
        <v>4</v>
      </c>
      <c r="D203" s="6" t="s">
        <v>43</v>
      </c>
      <c r="E203" s="6" t="s">
        <v>43</v>
      </c>
      <c r="F203" s="6" t="s">
        <v>43</v>
      </c>
      <c r="G203" s="6" t="s">
        <v>43</v>
      </c>
      <c r="H203" s="6" t="s">
        <v>43</v>
      </c>
      <c r="I203" s="6" t="s">
        <v>43</v>
      </c>
      <c r="J203" s="7" t="s">
        <v>43</v>
      </c>
    </row>
    <row r="204" spans="1:10" ht="17.100000000000001" customHeight="1" x14ac:dyDescent="0.2">
      <c r="A204" s="31" t="s">
        <v>24</v>
      </c>
      <c r="B204" s="3">
        <f>SUM(C204:J204)</f>
        <v>207</v>
      </c>
      <c r="C204" s="17">
        <v>199</v>
      </c>
      <c r="D204" s="17">
        <v>2</v>
      </c>
      <c r="E204" s="6">
        <v>4</v>
      </c>
      <c r="F204" s="6" t="s">
        <v>43</v>
      </c>
      <c r="G204" s="6" t="s">
        <v>43</v>
      </c>
      <c r="H204" s="6" t="s">
        <v>43</v>
      </c>
      <c r="I204" s="6">
        <v>2</v>
      </c>
      <c r="J204" s="7" t="s">
        <v>43</v>
      </c>
    </row>
    <row r="205" spans="1:10" ht="17.100000000000001" customHeight="1" x14ac:dyDescent="0.2">
      <c r="A205" s="8" t="s">
        <v>25</v>
      </c>
      <c r="B205" s="29">
        <f>SUM(C205:J205)</f>
        <v>679</v>
      </c>
      <c r="C205" s="17">
        <v>563</v>
      </c>
      <c r="D205" s="17">
        <v>32</v>
      </c>
      <c r="E205" s="6">
        <v>67</v>
      </c>
      <c r="F205" s="6">
        <v>9</v>
      </c>
      <c r="G205" s="6">
        <v>5</v>
      </c>
      <c r="H205" s="6">
        <v>2</v>
      </c>
      <c r="I205" s="6" t="s">
        <v>43</v>
      </c>
      <c r="J205" s="7">
        <v>1</v>
      </c>
    </row>
    <row r="206" spans="1:10" ht="17.100000000000001" customHeight="1" x14ac:dyDescent="0.25">
      <c r="A206" s="9" t="s">
        <v>14</v>
      </c>
      <c r="B206" s="3">
        <f t="shared" ref="B206:I206" si="53">SUM(B207,B219,B214)</f>
        <v>4577</v>
      </c>
      <c r="C206" s="3">
        <f t="shared" si="53"/>
        <v>3808</v>
      </c>
      <c r="D206" s="3">
        <f t="shared" si="53"/>
        <v>484</v>
      </c>
      <c r="E206" s="3">
        <f t="shared" si="53"/>
        <v>175</v>
      </c>
      <c r="F206" s="3">
        <f t="shared" si="53"/>
        <v>50</v>
      </c>
      <c r="G206" s="3">
        <f t="shared" si="53"/>
        <v>23</v>
      </c>
      <c r="H206" s="3">
        <f t="shared" si="53"/>
        <v>31</v>
      </c>
      <c r="I206" s="3">
        <f t="shared" si="53"/>
        <v>6</v>
      </c>
      <c r="J206" s="34" t="s">
        <v>43</v>
      </c>
    </row>
    <row r="207" spans="1:10" ht="17.100000000000001" customHeight="1" x14ac:dyDescent="0.25">
      <c r="A207" s="9" t="s">
        <v>19</v>
      </c>
      <c r="B207" s="3">
        <f t="shared" ref="B207:I207" si="54">SUM(B208:B213)</f>
        <v>2190</v>
      </c>
      <c r="C207" s="3">
        <f t="shared" si="54"/>
        <v>1936</v>
      </c>
      <c r="D207" s="3">
        <f t="shared" si="54"/>
        <v>164</v>
      </c>
      <c r="E207" s="3">
        <f t="shared" si="54"/>
        <v>46</v>
      </c>
      <c r="F207" s="3">
        <f t="shared" si="54"/>
        <v>29</v>
      </c>
      <c r="G207" s="3">
        <f t="shared" si="54"/>
        <v>7</v>
      </c>
      <c r="H207" s="3">
        <f t="shared" si="54"/>
        <v>6</v>
      </c>
      <c r="I207" s="3">
        <f t="shared" si="54"/>
        <v>2</v>
      </c>
      <c r="J207" s="34" t="s">
        <v>43</v>
      </c>
    </row>
    <row r="208" spans="1:10" ht="17.100000000000001" customHeight="1" x14ac:dyDescent="0.2">
      <c r="A208" s="9" t="s">
        <v>20</v>
      </c>
      <c r="B208" s="3">
        <f t="shared" ref="B208:B213" si="55">SUM(C208:J208)</f>
        <v>175</v>
      </c>
      <c r="C208" s="6">
        <v>158</v>
      </c>
      <c r="D208" s="6">
        <v>14</v>
      </c>
      <c r="E208" s="6">
        <v>2</v>
      </c>
      <c r="F208" s="6" t="s">
        <v>43</v>
      </c>
      <c r="G208" s="6" t="s">
        <v>43</v>
      </c>
      <c r="H208" s="6" t="s">
        <v>43</v>
      </c>
      <c r="I208" s="6">
        <v>1</v>
      </c>
      <c r="J208" s="7" t="s">
        <v>43</v>
      </c>
    </row>
    <row r="209" spans="1:10" ht="17.100000000000001" customHeight="1" x14ac:dyDescent="0.2">
      <c r="A209" s="9" t="s">
        <v>21</v>
      </c>
      <c r="B209" s="3">
        <f t="shared" si="55"/>
        <v>298</v>
      </c>
      <c r="C209" s="6">
        <v>255</v>
      </c>
      <c r="D209" s="6">
        <v>28</v>
      </c>
      <c r="E209" s="6">
        <v>9</v>
      </c>
      <c r="F209" s="6">
        <v>4</v>
      </c>
      <c r="G209" s="6" t="s">
        <v>43</v>
      </c>
      <c r="H209" s="6">
        <v>2</v>
      </c>
      <c r="I209" s="6" t="s">
        <v>43</v>
      </c>
      <c r="J209" s="7" t="s">
        <v>43</v>
      </c>
    </row>
    <row r="210" spans="1:10" ht="17.100000000000001" customHeight="1" x14ac:dyDescent="0.2">
      <c r="A210" s="9" t="s">
        <v>22</v>
      </c>
      <c r="B210" s="3">
        <f>SUM(C210:J210)</f>
        <v>552</v>
      </c>
      <c r="C210" s="6">
        <v>449</v>
      </c>
      <c r="D210" s="6">
        <v>69</v>
      </c>
      <c r="E210" s="6">
        <v>22</v>
      </c>
      <c r="F210" s="6">
        <v>8</v>
      </c>
      <c r="G210" s="6">
        <v>2</v>
      </c>
      <c r="H210" s="6">
        <v>1</v>
      </c>
      <c r="I210" s="6">
        <v>1</v>
      </c>
      <c r="J210" s="7" t="s">
        <v>43</v>
      </c>
    </row>
    <row r="211" spans="1:10" ht="17.100000000000001" customHeight="1" x14ac:dyDescent="0.2">
      <c r="A211" s="9" t="s">
        <v>42</v>
      </c>
      <c r="B211" s="3">
        <f>SUM(C211:J211)</f>
        <v>9</v>
      </c>
      <c r="C211" s="6">
        <v>6</v>
      </c>
      <c r="D211" s="6">
        <v>1</v>
      </c>
      <c r="E211" s="6">
        <v>1</v>
      </c>
      <c r="F211" s="6">
        <v>1</v>
      </c>
      <c r="G211" s="6" t="s">
        <v>43</v>
      </c>
      <c r="H211" s="6" t="s">
        <v>43</v>
      </c>
      <c r="I211" s="6" t="s">
        <v>43</v>
      </c>
      <c r="J211" s="7" t="s">
        <v>43</v>
      </c>
    </row>
    <row r="212" spans="1:10" ht="17.100000000000001" customHeight="1" x14ac:dyDescent="0.2">
      <c r="A212" s="9" t="s">
        <v>23</v>
      </c>
      <c r="B212" s="3">
        <f>SUM(C212:J212)</f>
        <v>564</v>
      </c>
      <c r="C212" s="6">
        <v>516</v>
      </c>
      <c r="D212" s="6">
        <v>29</v>
      </c>
      <c r="E212" s="6">
        <v>8</v>
      </c>
      <c r="F212" s="6">
        <v>7</v>
      </c>
      <c r="G212" s="6">
        <v>4</v>
      </c>
      <c r="H212" s="6" t="s">
        <v>43</v>
      </c>
      <c r="I212" s="6" t="s">
        <v>43</v>
      </c>
      <c r="J212" s="7" t="s">
        <v>43</v>
      </c>
    </row>
    <row r="213" spans="1:10" ht="17.100000000000001" customHeight="1" x14ac:dyDescent="0.2">
      <c r="A213" s="15" t="s">
        <v>26</v>
      </c>
      <c r="B213" s="3">
        <f t="shared" si="55"/>
        <v>592</v>
      </c>
      <c r="C213" s="6">
        <v>552</v>
      </c>
      <c r="D213" s="6">
        <v>23</v>
      </c>
      <c r="E213" s="6">
        <v>4</v>
      </c>
      <c r="F213" s="6">
        <v>9</v>
      </c>
      <c r="G213" s="6">
        <v>1</v>
      </c>
      <c r="H213" s="6">
        <v>3</v>
      </c>
      <c r="I213" s="6" t="s">
        <v>43</v>
      </c>
      <c r="J213" s="7" t="s">
        <v>43</v>
      </c>
    </row>
    <row r="214" spans="1:10" ht="17.100000000000001" customHeight="1" x14ac:dyDescent="0.25">
      <c r="A214" s="9" t="s">
        <v>27</v>
      </c>
      <c r="B214" s="3">
        <f>SUM(B215:B218)</f>
        <v>2386</v>
      </c>
      <c r="C214" s="3">
        <f t="shared" ref="C214:I214" si="56">SUM(C215:C218)</f>
        <v>1871</v>
      </c>
      <c r="D214" s="3">
        <f t="shared" ref="D214" si="57">SUM(D215:D218)</f>
        <v>320</v>
      </c>
      <c r="E214" s="3">
        <f t="shared" si="56"/>
        <v>129</v>
      </c>
      <c r="F214" s="3">
        <f t="shared" si="56"/>
        <v>21</v>
      </c>
      <c r="G214" s="3">
        <f t="shared" si="56"/>
        <v>16</v>
      </c>
      <c r="H214" s="3">
        <f t="shared" si="56"/>
        <v>25</v>
      </c>
      <c r="I214" s="3">
        <f t="shared" si="56"/>
        <v>4</v>
      </c>
      <c r="J214" s="34" t="s">
        <v>43</v>
      </c>
    </row>
    <row r="215" spans="1:10" ht="17.100000000000001" customHeight="1" x14ac:dyDescent="0.2">
      <c r="A215" s="9" t="s">
        <v>28</v>
      </c>
      <c r="B215" s="3">
        <f>SUM(C215:J215)</f>
        <v>385</v>
      </c>
      <c r="C215" s="6">
        <v>343</v>
      </c>
      <c r="D215" s="6">
        <v>21</v>
      </c>
      <c r="E215" s="6">
        <v>15</v>
      </c>
      <c r="F215" s="6">
        <v>2</v>
      </c>
      <c r="G215" s="6">
        <v>3</v>
      </c>
      <c r="H215" s="6">
        <v>1</v>
      </c>
      <c r="I215" s="6" t="s">
        <v>43</v>
      </c>
      <c r="J215" s="7" t="s">
        <v>43</v>
      </c>
    </row>
    <row r="216" spans="1:10" ht="17.100000000000001" customHeight="1" x14ac:dyDescent="0.2">
      <c r="A216" s="9" t="s">
        <v>29</v>
      </c>
      <c r="B216" s="3">
        <f>SUM(C216:J216)</f>
        <v>1336</v>
      </c>
      <c r="C216" s="6">
        <v>1043</v>
      </c>
      <c r="D216" s="6">
        <v>178</v>
      </c>
      <c r="E216" s="6">
        <v>81</v>
      </c>
      <c r="F216" s="6">
        <v>13</v>
      </c>
      <c r="G216" s="6">
        <v>8</v>
      </c>
      <c r="H216" s="6">
        <v>11</v>
      </c>
      <c r="I216" s="6">
        <v>2</v>
      </c>
      <c r="J216" s="7" t="s">
        <v>43</v>
      </c>
    </row>
    <row r="217" spans="1:10" ht="17.100000000000001" customHeight="1" x14ac:dyDescent="0.2">
      <c r="A217" s="9" t="s">
        <v>30</v>
      </c>
      <c r="B217" s="3">
        <f>SUM(C217:J217)</f>
        <v>657</v>
      </c>
      <c r="C217" s="6">
        <v>479</v>
      </c>
      <c r="D217" s="6">
        <v>119</v>
      </c>
      <c r="E217" s="6">
        <v>33</v>
      </c>
      <c r="F217" s="6">
        <v>6</v>
      </c>
      <c r="G217" s="6">
        <v>5</v>
      </c>
      <c r="H217" s="7">
        <v>13</v>
      </c>
      <c r="I217" s="6">
        <v>2</v>
      </c>
      <c r="J217" s="7" t="s">
        <v>43</v>
      </c>
    </row>
    <row r="218" spans="1:10" ht="17.100000000000001" customHeight="1" x14ac:dyDescent="0.2">
      <c r="A218" s="15" t="s">
        <v>31</v>
      </c>
      <c r="B218" s="3">
        <f>SUM(C218:J218)</f>
        <v>8</v>
      </c>
      <c r="C218" s="6">
        <v>6</v>
      </c>
      <c r="D218" s="6">
        <v>2</v>
      </c>
      <c r="E218" s="6" t="s">
        <v>43</v>
      </c>
      <c r="F218" s="6" t="s">
        <v>43</v>
      </c>
      <c r="G218" s="6" t="s">
        <v>43</v>
      </c>
      <c r="H218" s="6" t="s">
        <v>43</v>
      </c>
      <c r="I218" s="6" t="s">
        <v>43</v>
      </c>
      <c r="J218" s="7" t="s">
        <v>43</v>
      </c>
    </row>
    <row r="219" spans="1:10" ht="17.100000000000001" customHeight="1" x14ac:dyDescent="0.2">
      <c r="A219" s="8" t="s">
        <v>32</v>
      </c>
      <c r="B219" s="3">
        <f>SUM(C219:J219)</f>
        <v>1</v>
      </c>
      <c r="C219" s="6">
        <v>1</v>
      </c>
      <c r="D219" s="6" t="s">
        <v>43</v>
      </c>
      <c r="E219" s="6" t="s">
        <v>43</v>
      </c>
      <c r="F219" s="6" t="s">
        <v>43</v>
      </c>
      <c r="G219" s="6" t="s">
        <v>43</v>
      </c>
      <c r="H219" s="6" t="s">
        <v>43</v>
      </c>
      <c r="I219" s="6" t="s">
        <v>43</v>
      </c>
      <c r="J219" s="7" t="s">
        <v>43</v>
      </c>
    </row>
    <row r="220" spans="1:10" ht="17.100000000000001" customHeight="1" x14ac:dyDescent="0.25">
      <c r="A220" s="9" t="s">
        <v>15</v>
      </c>
      <c r="B220" s="3">
        <f t="shared" ref="B220:G220" si="58">SUM(B221:B224)</f>
        <v>2799</v>
      </c>
      <c r="C220" s="3">
        <f t="shared" si="58"/>
        <v>2603</v>
      </c>
      <c r="D220" s="3">
        <f t="shared" si="58"/>
        <v>110</v>
      </c>
      <c r="E220" s="3">
        <f t="shared" si="58"/>
        <v>30</v>
      </c>
      <c r="F220" s="3">
        <f t="shared" si="58"/>
        <v>42</v>
      </c>
      <c r="G220" s="3">
        <f t="shared" si="58"/>
        <v>8</v>
      </c>
      <c r="H220" s="33" t="s">
        <v>43</v>
      </c>
      <c r="I220" s="3">
        <f>SUM(I221:I224)</f>
        <v>6</v>
      </c>
      <c r="J220" s="34" t="s">
        <v>43</v>
      </c>
    </row>
    <row r="221" spans="1:10" ht="17.100000000000001" customHeight="1" x14ac:dyDescent="0.2">
      <c r="A221" s="9" t="s">
        <v>20</v>
      </c>
      <c r="B221" s="3">
        <f>SUM(C221:J221)</f>
        <v>37</v>
      </c>
      <c r="C221" s="6">
        <v>35</v>
      </c>
      <c r="D221" s="6">
        <v>2</v>
      </c>
      <c r="E221" s="6" t="s">
        <v>43</v>
      </c>
      <c r="F221" s="6" t="s">
        <v>43</v>
      </c>
      <c r="G221" s="6" t="s">
        <v>43</v>
      </c>
      <c r="H221" s="6" t="s">
        <v>43</v>
      </c>
      <c r="I221" s="6" t="s">
        <v>43</v>
      </c>
      <c r="J221" s="7" t="s">
        <v>43</v>
      </c>
    </row>
    <row r="222" spans="1:10" ht="17.100000000000001" customHeight="1" x14ac:dyDescent="0.2">
      <c r="A222" s="9" t="s">
        <v>21</v>
      </c>
      <c r="B222" s="3">
        <f>SUM(C222:J222)</f>
        <v>2617</v>
      </c>
      <c r="C222" s="6">
        <v>2440</v>
      </c>
      <c r="D222" s="6">
        <v>98</v>
      </c>
      <c r="E222" s="6">
        <v>27</v>
      </c>
      <c r="F222" s="6">
        <v>39</v>
      </c>
      <c r="G222" s="6">
        <v>8</v>
      </c>
      <c r="H222" s="6" t="s">
        <v>43</v>
      </c>
      <c r="I222" s="6">
        <v>5</v>
      </c>
      <c r="J222" s="7" t="s">
        <v>43</v>
      </c>
    </row>
    <row r="223" spans="1:10" ht="17.100000000000001" customHeight="1" x14ac:dyDescent="0.2">
      <c r="A223" s="9" t="s">
        <v>22</v>
      </c>
      <c r="B223" s="3">
        <f>SUM(C223:J223)</f>
        <v>140</v>
      </c>
      <c r="C223" s="6">
        <v>123</v>
      </c>
      <c r="D223" s="6">
        <v>10</v>
      </c>
      <c r="E223" s="6">
        <v>3</v>
      </c>
      <c r="F223" s="6">
        <v>3</v>
      </c>
      <c r="G223" s="6" t="s">
        <v>43</v>
      </c>
      <c r="H223" s="6" t="s">
        <v>43</v>
      </c>
      <c r="I223" s="6">
        <v>1</v>
      </c>
      <c r="J223" s="7" t="s">
        <v>43</v>
      </c>
    </row>
    <row r="224" spans="1:10" ht="17.100000000000001" customHeight="1" x14ac:dyDescent="0.2">
      <c r="A224" s="9" t="s">
        <v>23</v>
      </c>
      <c r="B224" s="3">
        <f>SUM(C224:J224)</f>
        <v>5</v>
      </c>
      <c r="C224" s="6">
        <v>5</v>
      </c>
      <c r="D224" s="6" t="s">
        <v>43</v>
      </c>
      <c r="E224" s="6" t="s">
        <v>43</v>
      </c>
      <c r="F224" s="6" t="s">
        <v>43</v>
      </c>
      <c r="G224" s="6" t="s">
        <v>43</v>
      </c>
      <c r="H224" s="6" t="s">
        <v>43</v>
      </c>
      <c r="I224" s="6" t="s">
        <v>43</v>
      </c>
      <c r="J224" s="7" t="s">
        <v>43</v>
      </c>
    </row>
    <row r="225" spans="1:10" ht="17.100000000000001" customHeight="1" x14ac:dyDescent="0.25">
      <c r="A225" s="9" t="s">
        <v>16</v>
      </c>
      <c r="B225" s="3">
        <f t="shared" ref="B225:D225" si="59">SUM(B226:B227)</f>
        <v>22</v>
      </c>
      <c r="C225" s="3">
        <f t="shared" si="59"/>
        <v>21</v>
      </c>
      <c r="D225" s="3">
        <f t="shared" si="59"/>
        <v>1</v>
      </c>
      <c r="E225" s="33" t="s">
        <v>43</v>
      </c>
      <c r="F225" s="33" t="s">
        <v>43</v>
      </c>
      <c r="G225" s="33" t="s">
        <v>43</v>
      </c>
      <c r="H225" s="33" t="s">
        <v>43</v>
      </c>
      <c r="I225" s="33" t="s">
        <v>43</v>
      </c>
      <c r="J225" s="34" t="s">
        <v>43</v>
      </c>
    </row>
    <row r="226" spans="1:10" ht="17.100000000000001" customHeight="1" x14ac:dyDescent="0.2">
      <c r="A226" s="9" t="s">
        <v>23</v>
      </c>
      <c r="B226" s="3">
        <f>SUM(C226:J226)</f>
        <v>13</v>
      </c>
      <c r="C226" s="6">
        <v>12</v>
      </c>
      <c r="D226" s="6">
        <v>1</v>
      </c>
      <c r="E226" s="6" t="s">
        <v>43</v>
      </c>
      <c r="F226" s="6" t="s">
        <v>43</v>
      </c>
      <c r="G226" s="6" t="s">
        <v>43</v>
      </c>
      <c r="H226" s="6" t="s">
        <v>43</v>
      </c>
      <c r="I226" s="6" t="s">
        <v>43</v>
      </c>
      <c r="J226" s="7" t="s">
        <v>43</v>
      </c>
    </row>
    <row r="227" spans="1:10" ht="17.100000000000001" customHeight="1" x14ac:dyDescent="0.2">
      <c r="A227" s="9" t="s">
        <v>26</v>
      </c>
      <c r="B227" s="3">
        <f>SUM(C227:J227)</f>
        <v>9</v>
      </c>
      <c r="C227" s="6">
        <v>9</v>
      </c>
      <c r="D227" s="6" t="s">
        <v>43</v>
      </c>
      <c r="E227" s="6" t="s">
        <v>43</v>
      </c>
      <c r="F227" s="6" t="s">
        <v>43</v>
      </c>
      <c r="G227" s="6" t="s">
        <v>43</v>
      </c>
      <c r="H227" s="6" t="s">
        <v>43</v>
      </c>
      <c r="I227" s="6" t="s">
        <v>43</v>
      </c>
      <c r="J227" s="7" t="s">
        <v>43</v>
      </c>
    </row>
    <row r="228" spans="1:10" ht="17.100000000000001" customHeight="1" x14ac:dyDescent="0.2">
      <c r="A228" s="9" t="s">
        <v>6</v>
      </c>
      <c r="B228" s="3"/>
      <c r="C228" s="3"/>
      <c r="D228" s="3"/>
      <c r="E228" s="3"/>
      <c r="F228" s="3"/>
      <c r="G228" s="3"/>
      <c r="H228" s="3"/>
      <c r="I228" s="3"/>
      <c r="J228" s="13"/>
    </row>
    <row r="229" spans="1:10" ht="17.100000000000001" customHeight="1" x14ac:dyDescent="0.25">
      <c r="A229" s="9" t="s">
        <v>33</v>
      </c>
      <c r="B229" s="3">
        <f t="shared" ref="B229:H229" si="60">SUM(B230,B251,B237,B252,B253)</f>
        <v>858</v>
      </c>
      <c r="C229" s="3">
        <f t="shared" si="60"/>
        <v>720</v>
      </c>
      <c r="D229" s="3">
        <f t="shared" si="60"/>
        <v>81</v>
      </c>
      <c r="E229" s="3">
        <f t="shared" si="60"/>
        <v>49</v>
      </c>
      <c r="F229" s="3">
        <f t="shared" si="60"/>
        <v>2</v>
      </c>
      <c r="G229" s="3">
        <f t="shared" si="60"/>
        <v>2</v>
      </c>
      <c r="H229" s="3">
        <f t="shared" si="60"/>
        <v>4</v>
      </c>
      <c r="I229" s="33" t="s">
        <v>43</v>
      </c>
      <c r="J229" s="34" t="s">
        <v>43</v>
      </c>
    </row>
    <row r="230" spans="1:10" ht="17.100000000000001" customHeight="1" x14ac:dyDescent="0.25">
      <c r="A230" s="9" t="s">
        <v>19</v>
      </c>
      <c r="B230" s="3">
        <f t="shared" ref="B230:G230" si="61">SUM(B231:B236)</f>
        <v>746</v>
      </c>
      <c r="C230" s="3">
        <f t="shared" si="61"/>
        <v>641</v>
      </c>
      <c r="D230" s="3">
        <f t="shared" si="61"/>
        <v>70</v>
      </c>
      <c r="E230" s="3">
        <f t="shared" si="61"/>
        <v>31</v>
      </c>
      <c r="F230" s="3">
        <f t="shared" si="61"/>
        <v>2</v>
      </c>
      <c r="G230" s="3">
        <f t="shared" si="61"/>
        <v>2</v>
      </c>
      <c r="H230" s="33" t="s">
        <v>43</v>
      </c>
      <c r="I230" s="33" t="s">
        <v>43</v>
      </c>
      <c r="J230" s="34" t="s">
        <v>43</v>
      </c>
    </row>
    <row r="231" spans="1:10" ht="17.100000000000001" customHeight="1" x14ac:dyDescent="0.2">
      <c r="A231" s="9" t="s">
        <v>20</v>
      </c>
      <c r="B231" s="3">
        <f t="shared" ref="B231:B236" si="62">SUM(C231:J231)</f>
        <v>60</v>
      </c>
      <c r="C231" s="6">
        <v>51</v>
      </c>
      <c r="D231" s="6">
        <v>6</v>
      </c>
      <c r="E231" s="6">
        <v>1</v>
      </c>
      <c r="F231" s="6">
        <v>1</v>
      </c>
      <c r="G231" s="6">
        <v>1</v>
      </c>
      <c r="H231" s="6" t="s">
        <v>43</v>
      </c>
      <c r="I231" s="6" t="s">
        <v>43</v>
      </c>
      <c r="J231" s="7" t="s">
        <v>43</v>
      </c>
    </row>
    <row r="232" spans="1:10" ht="17.100000000000001" customHeight="1" x14ac:dyDescent="0.2">
      <c r="A232" s="9" t="s">
        <v>21</v>
      </c>
      <c r="B232" s="3">
        <f t="shared" si="62"/>
        <v>57</v>
      </c>
      <c r="C232" s="6">
        <v>50</v>
      </c>
      <c r="D232" s="6">
        <v>6</v>
      </c>
      <c r="E232" s="6">
        <v>1</v>
      </c>
      <c r="F232" s="6" t="s">
        <v>43</v>
      </c>
      <c r="G232" s="6" t="s">
        <v>43</v>
      </c>
      <c r="H232" s="6" t="s">
        <v>43</v>
      </c>
      <c r="I232" s="6" t="s">
        <v>43</v>
      </c>
      <c r="J232" s="7" t="s">
        <v>43</v>
      </c>
    </row>
    <row r="233" spans="1:10" ht="17.100000000000001" customHeight="1" x14ac:dyDescent="0.2">
      <c r="A233" s="9" t="s">
        <v>22</v>
      </c>
      <c r="B233" s="3">
        <f t="shared" si="62"/>
        <v>574</v>
      </c>
      <c r="C233" s="6">
        <v>491</v>
      </c>
      <c r="D233" s="6">
        <v>53</v>
      </c>
      <c r="E233" s="6">
        <v>28</v>
      </c>
      <c r="F233" s="6">
        <v>1</v>
      </c>
      <c r="G233" s="6">
        <v>1</v>
      </c>
      <c r="H233" s="6" t="s">
        <v>43</v>
      </c>
      <c r="I233" s="6" t="s">
        <v>43</v>
      </c>
      <c r="J233" s="7" t="s">
        <v>43</v>
      </c>
    </row>
    <row r="234" spans="1:10" ht="17.100000000000001" customHeight="1" x14ac:dyDescent="0.2">
      <c r="A234" s="9" t="s">
        <v>42</v>
      </c>
      <c r="B234" s="3">
        <f t="shared" si="62"/>
        <v>1</v>
      </c>
      <c r="C234" s="6">
        <v>1</v>
      </c>
      <c r="D234" s="6" t="s">
        <v>43</v>
      </c>
      <c r="E234" s="6" t="s">
        <v>43</v>
      </c>
      <c r="F234" s="6" t="s">
        <v>43</v>
      </c>
      <c r="G234" s="6" t="s">
        <v>43</v>
      </c>
      <c r="H234" s="6" t="s">
        <v>43</v>
      </c>
      <c r="I234" s="6" t="s">
        <v>43</v>
      </c>
      <c r="J234" s="7" t="s">
        <v>43</v>
      </c>
    </row>
    <row r="235" spans="1:10" ht="17.100000000000001" customHeight="1" x14ac:dyDescent="0.2">
      <c r="A235" s="15" t="s">
        <v>23</v>
      </c>
      <c r="B235" s="3">
        <f t="shared" si="62"/>
        <v>38</v>
      </c>
      <c r="C235" s="6">
        <v>34</v>
      </c>
      <c r="D235" s="6">
        <v>4</v>
      </c>
      <c r="E235" s="6" t="s">
        <v>43</v>
      </c>
      <c r="F235" s="6" t="s">
        <v>43</v>
      </c>
      <c r="G235" s="6" t="s">
        <v>43</v>
      </c>
      <c r="H235" s="6" t="s">
        <v>43</v>
      </c>
      <c r="I235" s="6" t="s">
        <v>43</v>
      </c>
      <c r="J235" s="7" t="s">
        <v>43</v>
      </c>
    </row>
    <row r="236" spans="1:10" ht="17.100000000000001" customHeight="1" x14ac:dyDescent="0.2">
      <c r="A236" s="15" t="s">
        <v>26</v>
      </c>
      <c r="B236" s="3">
        <f t="shared" si="62"/>
        <v>16</v>
      </c>
      <c r="C236" s="6">
        <v>14</v>
      </c>
      <c r="D236" s="6">
        <v>1</v>
      </c>
      <c r="E236" s="6">
        <v>1</v>
      </c>
      <c r="F236" s="6" t="s">
        <v>43</v>
      </c>
      <c r="G236" s="6" t="s">
        <v>43</v>
      </c>
      <c r="H236" s="6" t="s">
        <v>43</v>
      </c>
      <c r="I236" s="6" t="s">
        <v>43</v>
      </c>
      <c r="J236" s="7" t="s">
        <v>43</v>
      </c>
    </row>
    <row r="237" spans="1:10" ht="17.100000000000001" customHeight="1" x14ac:dyDescent="0.25">
      <c r="A237" s="9" t="s">
        <v>27</v>
      </c>
      <c r="B237" s="3">
        <f>SUM(B238:B240)</f>
        <v>50</v>
      </c>
      <c r="C237" s="3">
        <f>SUM(C238:C240)</f>
        <v>39</v>
      </c>
      <c r="D237" s="3">
        <f>SUM(D238:D240)</f>
        <v>9</v>
      </c>
      <c r="E237" s="3">
        <f>SUM(E238:E240)</f>
        <v>1</v>
      </c>
      <c r="F237" s="33" t="s">
        <v>43</v>
      </c>
      <c r="G237" s="33" t="s">
        <v>43</v>
      </c>
      <c r="H237" s="3">
        <f>SUM(H238:H240)</f>
        <v>1</v>
      </c>
      <c r="I237" s="33" t="s">
        <v>43</v>
      </c>
      <c r="J237" s="34" t="s">
        <v>43</v>
      </c>
    </row>
    <row r="238" spans="1:10" ht="17.100000000000001" customHeight="1" x14ac:dyDescent="0.2">
      <c r="A238" s="9" t="s">
        <v>28</v>
      </c>
      <c r="B238" s="3">
        <f t="shared" ref="B238:B256" si="63">SUM(C238:J238)</f>
        <v>9</v>
      </c>
      <c r="C238" s="6">
        <v>8</v>
      </c>
      <c r="D238" s="6">
        <v>1</v>
      </c>
      <c r="E238" s="6" t="s">
        <v>43</v>
      </c>
      <c r="F238" s="6" t="s">
        <v>43</v>
      </c>
      <c r="G238" s="6" t="s">
        <v>43</v>
      </c>
      <c r="H238" s="6" t="s">
        <v>43</v>
      </c>
      <c r="I238" s="6" t="s">
        <v>43</v>
      </c>
      <c r="J238" s="7" t="s">
        <v>43</v>
      </c>
    </row>
    <row r="239" spans="1:10" ht="17.100000000000001" customHeight="1" x14ac:dyDescent="0.2">
      <c r="A239" s="9" t="s">
        <v>29</v>
      </c>
      <c r="B239" s="3">
        <f t="shared" si="63"/>
        <v>35</v>
      </c>
      <c r="C239" s="6">
        <v>26</v>
      </c>
      <c r="D239" s="6">
        <v>7</v>
      </c>
      <c r="E239" s="6">
        <v>1</v>
      </c>
      <c r="F239" s="6" t="s">
        <v>43</v>
      </c>
      <c r="G239" s="6" t="s">
        <v>43</v>
      </c>
      <c r="H239" s="6">
        <v>1</v>
      </c>
      <c r="I239" s="6" t="s">
        <v>43</v>
      </c>
      <c r="J239" s="7" t="s">
        <v>43</v>
      </c>
    </row>
    <row r="240" spans="1:10" ht="17.100000000000001" customHeight="1" x14ac:dyDescent="0.2">
      <c r="A240" s="9" t="s">
        <v>30</v>
      </c>
      <c r="B240" s="3">
        <f t="shared" si="63"/>
        <v>6</v>
      </c>
      <c r="C240" s="6">
        <v>5</v>
      </c>
      <c r="D240" s="6">
        <v>1</v>
      </c>
      <c r="E240" s="6" t="s">
        <v>43</v>
      </c>
      <c r="F240" s="6" t="s">
        <v>43</v>
      </c>
      <c r="G240" s="6" t="s">
        <v>43</v>
      </c>
      <c r="H240" s="6" t="s">
        <v>43</v>
      </c>
      <c r="I240" s="6" t="s">
        <v>43</v>
      </c>
      <c r="J240" s="7" t="s">
        <v>43</v>
      </c>
    </row>
    <row r="241" spans="1:10" ht="15" customHeight="1" x14ac:dyDescent="0.2">
      <c r="A241" s="38" t="s">
        <v>9</v>
      </c>
      <c r="B241" s="38"/>
      <c r="C241" s="38"/>
      <c r="D241" s="38"/>
      <c r="E241" s="38"/>
      <c r="F241" s="38"/>
      <c r="G241" s="38"/>
      <c r="H241" s="38"/>
      <c r="I241" s="38"/>
      <c r="J241" s="38"/>
    </row>
    <row r="242" spans="1:10" ht="15" customHeight="1" x14ac:dyDescent="0.2">
      <c r="A242" s="38" t="s">
        <v>10</v>
      </c>
      <c r="B242" s="38"/>
      <c r="C242" s="38"/>
      <c r="D242" s="38"/>
      <c r="E242" s="38"/>
      <c r="F242" s="38"/>
      <c r="G242" s="38"/>
      <c r="H242" s="38"/>
      <c r="I242" s="38"/>
      <c r="J242" s="38"/>
    </row>
    <row r="243" spans="1:10" ht="15" customHeight="1" x14ac:dyDescent="0.2">
      <c r="A243" s="38" t="s">
        <v>41</v>
      </c>
      <c r="B243" s="38"/>
      <c r="C243" s="38"/>
      <c r="D243" s="38"/>
      <c r="E243" s="38"/>
      <c r="F243" s="38"/>
      <c r="G243" s="38"/>
      <c r="H243" s="38"/>
      <c r="I243" s="38"/>
      <c r="J243" s="38"/>
    </row>
    <row r="244" spans="1:10" ht="9" customHeight="1" x14ac:dyDescent="0.2">
      <c r="A244" s="1" t="s">
        <v>0</v>
      </c>
      <c r="B244" s="2"/>
      <c r="C244" s="25"/>
      <c r="D244" s="25"/>
      <c r="E244" s="1"/>
      <c r="F244" s="1"/>
      <c r="G244" s="1"/>
      <c r="H244" s="1"/>
      <c r="I244" s="1"/>
      <c r="J244" s="1"/>
    </row>
    <row r="245" spans="1:10" s="9" customFormat="1" ht="20.25" customHeight="1" x14ac:dyDescent="0.2">
      <c r="A245" s="49" t="s">
        <v>11</v>
      </c>
      <c r="B245" s="39" t="s">
        <v>7</v>
      </c>
      <c r="C245" s="40"/>
      <c r="D245" s="40"/>
      <c r="E245" s="40"/>
      <c r="F245" s="40"/>
      <c r="G245" s="40"/>
      <c r="H245" s="40"/>
      <c r="I245" s="40"/>
      <c r="J245" s="40"/>
    </row>
    <row r="246" spans="1:10" s="9" customFormat="1" ht="20.25" customHeight="1" x14ac:dyDescent="0.2">
      <c r="A246" s="50"/>
      <c r="B246" s="41" t="s">
        <v>8</v>
      </c>
      <c r="C246" s="44" t="s">
        <v>1</v>
      </c>
      <c r="D246" s="45"/>
      <c r="E246" s="46"/>
      <c r="F246" s="46"/>
      <c r="G246" s="46"/>
      <c r="H246" s="46"/>
      <c r="I246" s="46"/>
      <c r="J246" s="46"/>
    </row>
    <row r="247" spans="1:10" s="9" customFormat="1" ht="18" customHeight="1" x14ac:dyDescent="0.2">
      <c r="A247" s="50"/>
      <c r="B247" s="42"/>
      <c r="C247" s="41" t="s">
        <v>2</v>
      </c>
      <c r="D247" s="41" t="s">
        <v>49</v>
      </c>
      <c r="E247" s="41" t="s">
        <v>4</v>
      </c>
      <c r="F247" s="41" t="s">
        <v>3</v>
      </c>
      <c r="G247" s="41" t="s">
        <v>48</v>
      </c>
      <c r="H247" s="41" t="s">
        <v>5</v>
      </c>
      <c r="I247" s="41" t="s">
        <v>40</v>
      </c>
      <c r="J247" s="52" t="s">
        <v>44</v>
      </c>
    </row>
    <row r="248" spans="1:10" s="9" customFormat="1" ht="18" customHeight="1" x14ac:dyDescent="0.2">
      <c r="A248" s="50"/>
      <c r="B248" s="42"/>
      <c r="C248" s="47"/>
      <c r="D248" s="47"/>
      <c r="E248" s="47"/>
      <c r="F248" s="47"/>
      <c r="G248" s="47"/>
      <c r="H248" s="47"/>
      <c r="I248" s="47"/>
      <c r="J248" s="53"/>
    </row>
    <row r="249" spans="1:10" s="9" customFormat="1" ht="18" customHeight="1" x14ac:dyDescent="0.2">
      <c r="A249" s="50"/>
      <c r="B249" s="42"/>
      <c r="C249" s="47"/>
      <c r="D249" s="47"/>
      <c r="E249" s="47"/>
      <c r="F249" s="47"/>
      <c r="G249" s="47"/>
      <c r="H249" s="47"/>
      <c r="I249" s="47"/>
      <c r="J249" s="53"/>
    </row>
    <row r="250" spans="1:10" s="9" customFormat="1" ht="18" customHeight="1" x14ac:dyDescent="0.2">
      <c r="A250" s="51"/>
      <c r="B250" s="43"/>
      <c r="C250" s="48"/>
      <c r="D250" s="48"/>
      <c r="E250" s="48"/>
      <c r="F250" s="48"/>
      <c r="G250" s="48"/>
      <c r="H250" s="48"/>
      <c r="I250" s="48"/>
      <c r="J250" s="54"/>
    </row>
    <row r="251" spans="1:10" ht="17.100000000000001" customHeight="1" x14ac:dyDescent="0.2">
      <c r="A251" s="8" t="s">
        <v>32</v>
      </c>
      <c r="B251" s="3">
        <f>SUM(C251:J251)</f>
        <v>10</v>
      </c>
      <c r="C251" s="6">
        <v>9</v>
      </c>
      <c r="D251" s="6">
        <v>1</v>
      </c>
      <c r="E251" s="6" t="s">
        <v>43</v>
      </c>
      <c r="F251" s="6" t="s">
        <v>43</v>
      </c>
      <c r="G251" s="6" t="s">
        <v>43</v>
      </c>
      <c r="H251" s="6" t="s">
        <v>43</v>
      </c>
      <c r="I251" s="6" t="s">
        <v>43</v>
      </c>
      <c r="J251" s="7" t="s">
        <v>43</v>
      </c>
    </row>
    <row r="252" spans="1:10" ht="17.100000000000001" customHeight="1" x14ac:dyDescent="0.2">
      <c r="A252" s="8" t="s">
        <v>24</v>
      </c>
      <c r="B252" s="3">
        <f>SUM(C252:J252)</f>
        <v>2</v>
      </c>
      <c r="C252" s="6">
        <v>2</v>
      </c>
      <c r="D252" s="6" t="s">
        <v>43</v>
      </c>
      <c r="E252" s="6" t="s">
        <v>43</v>
      </c>
      <c r="F252" s="6" t="s">
        <v>43</v>
      </c>
      <c r="G252" s="6" t="s">
        <v>43</v>
      </c>
      <c r="H252" s="6" t="s">
        <v>43</v>
      </c>
      <c r="I252" s="6" t="s">
        <v>43</v>
      </c>
      <c r="J252" s="7" t="s">
        <v>43</v>
      </c>
    </row>
    <row r="253" spans="1:10" s="31" customFormat="1" ht="17.100000000000001" customHeight="1" x14ac:dyDescent="0.2">
      <c r="A253" s="8" t="s">
        <v>25</v>
      </c>
      <c r="B253" s="3">
        <f>SUM(C253:J253)</f>
        <v>50</v>
      </c>
      <c r="C253" s="6">
        <v>29</v>
      </c>
      <c r="D253" s="6">
        <v>1</v>
      </c>
      <c r="E253" s="6">
        <v>17</v>
      </c>
      <c r="F253" s="6" t="s">
        <v>43</v>
      </c>
      <c r="G253" s="6" t="s">
        <v>43</v>
      </c>
      <c r="H253" s="6">
        <v>3</v>
      </c>
      <c r="I253" s="6" t="s">
        <v>43</v>
      </c>
      <c r="J253" s="7" t="s">
        <v>43</v>
      </c>
    </row>
    <row r="254" spans="1:10" s="31" customFormat="1" ht="17.100000000000001" customHeight="1" x14ac:dyDescent="0.2">
      <c r="A254" s="9" t="s">
        <v>17</v>
      </c>
      <c r="B254" s="3">
        <f>SUM(C254:J254)</f>
        <v>2</v>
      </c>
      <c r="C254" s="6">
        <v>2</v>
      </c>
      <c r="D254" s="6" t="s">
        <v>43</v>
      </c>
      <c r="E254" s="6" t="s">
        <v>43</v>
      </c>
      <c r="F254" s="6" t="s">
        <v>43</v>
      </c>
      <c r="G254" s="6" t="s">
        <v>43</v>
      </c>
      <c r="H254" s="6" t="s">
        <v>43</v>
      </c>
      <c r="I254" s="6" t="s">
        <v>43</v>
      </c>
      <c r="J254" s="7" t="s">
        <v>43</v>
      </c>
    </row>
    <row r="255" spans="1:10" ht="17.100000000000001" customHeight="1" x14ac:dyDescent="0.2">
      <c r="A255" s="9" t="s">
        <v>34</v>
      </c>
      <c r="B255" s="3">
        <f t="shared" ref="B255" si="64">SUM(C255:J255)</f>
        <v>1</v>
      </c>
      <c r="C255" s="6">
        <v>1</v>
      </c>
      <c r="D255" s="6" t="s">
        <v>43</v>
      </c>
      <c r="E255" s="6" t="s">
        <v>43</v>
      </c>
      <c r="F255" s="6" t="s">
        <v>43</v>
      </c>
      <c r="G255" s="6" t="s">
        <v>43</v>
      </c>
      <c r="H255" s="6" t="s">
        <v>43</v>
      </c>
      <c r="I255" s="6" t="s">
        <v>43</v>
      </c>
      <c r="J255" s="7" t="s">
        <v>43</v>
      </c>
    </row>
    <row r="256" spans="1:10" ht="17.100000000000001" customHeight="1" x14ac:dyDescent="0.2">
      <c r="A256" s="9" t="s">
        <v>35</v>
      </c>
      <c r="B256" s="3">
        <f t="shared" si="63"/>
        <v>22</v>
      </c>
      <c r="C256" s="6">
        <v>19</v>
      </c>
      <c r="D256" s="6">
        <v>2</v>
      </c>
      <c r="E256" s="6" t="s">
        <v>43</v>
      </c>
      <c r="F256" s="6" t="s">
        <v>43</v>
      </c>
      <c r="G256" s="6" t="s">
        <v>43</v>
      </c>
      <c r="H256" s="6">
        <v>1</v>
      </c>
      <c r="I256" s="6" t="s">
        <v>43</v>
      </c>
      <c r="J256" s="7" t="s">
        <v>43</v>
      </c>
    </row>
    <row r="257" spans="1:10" ht="6.75" customHeight="1" x14ac:dyDescent="0.2">
      <c r="A257" s="19"/>
      <c r="B257" s="10"/>
      <c r="C257" s="26"/>
      <c r="D257" s="26"/>
      <c r="E257" s="11"/>
      <c r="F257" s="11"/>
      <c r="G257" s="11"/>
      <c r="H257" s="11"/>
      <c r="I257" s="11"/>
      <c r="J257" s="12"/>
    </row>
    <row r="258" spans="1:10" ht="15" customHeight="1" x14ac:dyDescent="0.2">
      <c r="A258" s="20" t="s">
        <v>45</v>
      </c>
      <c r="B258" s="20"/>
      <c r="E258" s="20"/>
      <c r="F258" s="20"/>
      <c r="G258" s="20"/>
      <c r="H258" s="21"/>
      <c r="I258" s="22"/>
      <c r="J258" s="22"/>
    </row>
    <row r="259" spans="1:10" ht="15" customHeight="1" x14ac:dyDescent="0.2">
      <c r="A259" s="20" t="s">
        <v>46</v>
      </c>
      <c r="B259" s="20"/>
      <c r="E259" s="20"/>
      <c r="F259" s="20"/>
      <c r="G259" s="20"/>
      <c r="H259" s="21"/>
      <c r="I259" s="22"/>
      <c r="J259" s="22"/>
    </row>
    <row r="260" spans="1:10" ht="15" customHeight="1" x14ac:dyDescent="0.2">
      <c r="A260" s="37" t="s">
        <v>50</v>
      </c>
      <c r="B260" s="8"/>
      <c r="H260" s="18"/>
      <c r="I260" s="23"/>
      <c r="J260" s="23"/>
    </row>
    <row r="261" spans="1:10" ht="15" customHeight="1" x14ac:dyDescent="0.2">
      <c r="A261" s="8" t="s">
        <v>47</v>
      </c>
    </row>
  </sheetData>
  <mergeCells count="90">
    <mergeCell ref="A242:J242"/>
    <mergeCell ref="A243:J243"/>
    <mergeCell ref="A245:A250"/>
    <mergeCell ref="B245:J245"/>
    <mergeCell ref="B246:B250"/>
    <mergeCell ref="C246:J246"/>
    <mergeCell ref="C247:C250"/>
    <mergeCell ref="D247:D250"/>
    <mergeCell ref="E247:E250"/>
    <mergeCell ref="F247:F250"/>
    <mergeCell ref="G247:G250"/>
    <mergeCell ref="H247:H250"/>
    <mergeCell ref="I247:I250"/>
    <mergeCell ref="J247:J250"/>
    <mergeCell ref="A193:J193"/>
    <mergeCell ref="A194:J194"/>
    <mergeCell ref="A195:J195"/>
    <mergeCell ref="A197:A202"/>
    <mergeCell ref="B197:J197"/>
    <mergeCell ref="B198:B202"/>
    <mergeCell ref="C198:J198"/>
    <mergeCell ref="C199:C202"/>
    <mergeCell ref="D199:D202"/>
    <mergeCell ref="E199:E202"/>
    <mergeCell ref="F199:F202"/>
    <mergeCell ref="G199:G202"/>
    <mergeCell ref="H199:H202"/>
    <mergeCell ref="I199:I202"/>
    <mergeCell ref="J199:J202"/>
    <mergeCell ref="A145:J145"/>
    <mergeCell ref="A146:J146"/>
    <mergeCell ref="A147:J147"/>
    <mergeCell ref="A149:A154"/>
    <mergeCell ref="B149:J149"/>
    <mergeCell ref="B150:B154"/>
    <mergeCell ref="C150:J150"/>
    <mergeCell ref="C151:C154"/>
    <mergeCell ref="D151:D154"/>
    <mergeCell ref="E151:E154"/>
    <mergeCell ref="F151:F154"/>
    <mergeCell ref="G151:G154"/>
    <mergeCell ref="H151:H154"/>
    <mergeCell ref="I151:I154"/>
    <mergeCell ref="J151:J154"/>
    <mergeCell ref="A98:J98"/>
    <mergeCell ref="A99:J99"/>
    <mergeCell ref="A101:A106"/>
    <mergeCell ref="B101:J101"/>
    <mergeCell ref="B102:B106"/>
    <mergeCell ref="C102:J102"/>
    <mergeCell ref="C103:C106"/>
    <mergeCell ref="D103:D106"/>
    <mergeCell ref="E103:E106"/>
    <mergeCell ref="F103:F106"/>
    <mergeCell ref="G103:G106"/>
    <mergeCell ref="H103:H106"/>
    <mergeCell ref="I103:I106"/>
    <mergeCell ref="J103:J106"/>
    <mergeCell ref="J7:J10"/>
    <mergeCell ref="A49:J49"/>
    <mergeCell ref="A53:A58"/>
    <mergeCell ref="B53:J53"/>
    <mergeCell ref="B54:B58"/>
    <mergeCell ref="C54:J54"/>
    <mergeCell ref="C55:C58"/>
    <mergeCell ref="D55:D58"/>
    <mergeCell ref="E55:E58"/>
    <mergeCell ref="F55:F58"/>
    <mergeCell ref="G55:G58"/>
    <mergeCell ref="H55:H58"/>
    <mergeCell ref="I55:I58"/>
    <mergeCell ref="J55:J58"/>
    <mergeCell ref="A50:J50"/>
    <mergeCell ref="A51:J51"/>
    <mergeCell ref="A97:J97"/>
    <mergeCell ref="A241:J241"/>
    <mergeCell ref="A1:J1"/>
    <mergeCell ref="A2:J2"/>
    <mergeCell ref="A3:J3"/>
    <mergeCell ref="B5:J5"/>
    <mergeCell ref="B6:B10"/>
    <mergeCell ref="C6:J6"/>
    <mergeCell ref="C7:C10"/>
    <mergeCell ref="E7:E10"/>
    <mergeCell ref="F7:F10"/>
    <mergeCell ref="A5:A10"/>
    <mergeCell ref="D7:D10"/>
    <mergeCell ref="H7:H10"/>
    <mergeCell ref="G7:G10"/>
    <mergeCell ref="I7:I10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C13 C74 C133 C214" formulaRange="1"/>
    <ignoredError sqref="B30:C40 B29 B62:C62 B89:B96 B109:C120 B122:C122 B121 B158:B168 B179 B214:B225 B237" formula="1"/>
    <ignoredError sqref="C29 C12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2021-06-11T19:51:26Z</cp:lastPrinted>
  <dcterms:created xsi:type="dcterms:W3CDTF">2017-11-21T18:55:44Z</dcterms:created>
  <dcterms:modified xsi:type="dcterms:W3CDTF">2021-07-27T20:04:01Z</dcterms:modified>
</cp:coreProperties>
</file>