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garcia\Documents\PANAMA EN CIFRAS 2015-19\Estadísticas Ambientales\Panamá en Cifras grande\"/>
    </mc:Choice>
  </mc:AlternateContent>
  <bookViews>
    <workbookView xWindow="600" yWindow="315" windowWidth="17415" windowHeight="7395"/>
  </bookViews>
  <sheets>
    <sheet name="1" sheetId="1" r:id="rId1"/>
  </sheets>
  <definedNames>
    <definedName name="_xlnm.Print_Area" localSheetId="0">'1'!$A$1:$G$50</definedName>
  </definedNames>
  <calcPr calcId="152511"/>
</workbook>
</file>

<file path=xl/calcChain.xml><?xml version="1.0" encoding="utf-8"?>
<calcChain xmlns="http://schemas.openxmlformats.org/spreadsheetml/2006/main">
  <c r="F9" i="1" l="1"/>
  <c r="G9" i="1"/>
  <c r="G5" i="1"/>
  <c r="F5" i="1"/>
  <c r="E5" i="1"/>
  <c r="D5" i="1"/>
  <c r="F8" i="1"/>
  <c r="D8" i="1"/>
  <c r="E8" i="1" s="1"/>
  <c r="G8" i="1"/>
  <c r="F7" i="1"/>
  <c r="G7" i="1" s="1"/>
  <c r="E7" i="1"/>
  <c r="D7" i="1"/>
  <c r="F6" i="1"/>
  <c r="G6" i="1" s="1"/>
  <c r="D6" i="1"/>
  <c r="E6" i="1" s="1"/>
  <c r="D9" i="1" l="1"/>
  <c r="E9" i="1" l="1"/>
</calcChain>
</file>

<file path=xl/sharedStrings.xml><?xml version="1.0" encoding="utf-8"?>
<sst xmlns="http://schemas.openxmlformats.org/spreadsheetml/2006/main" count="13" uniqueCount="13">
  <si>
    <t>Año</t>
  </si>
  <si>
    <t>Automóviles en circulación</t>
  </si>
  <si>
    <t xml:space="preserve">Población                   (en miles) </t>
  </si>
  <si>
    <t>Automóviles en circulación  por mil habitantes</t>
  </si>
  <si>
    <t xml:space="preserve"> </t>
  </si>
  <si>
    <t>NOTA: El índice de intensidad vehicular muestra la cantidad de automóviles en circulación (fuentes móviles de emisiones contaminantes)</t>
  </si>
  <si>
    <t>Automóviles en circulación por kilómetro</t>
  </si>
  <si>
    <t>Longitud de la red vial (en kilómetros)</t>
  </si>
  <si>
    <t>Índice de intensidad del flujo vehicular (año 2014=100)</t>
  </si>
  <si>
    <t>2019 (P)</t>
  </si>
  <si>
    <t>Cuadro 1. ÍNDICE DE INTENSIDAD DEL FLUJO VEHICULAR Y AUTOMÓVILES EN CIRCULACIÓN  POR MIL HABITANTES 
EN LA REPÚBLICA: AÑOS 2015-19</t>
  </si>
  <si>
    <t xml:space="preserve">            que ocupan la longitud de la red vial existente, evidenciando la tendencia en relación con un año base. </t>
  </si>
  <si>
    <t>(P) 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</si>
</sst>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"/>
    <numFmt numFmtId="165" formatCode="0.0"/>
    <numFmt numFmtId="166" formatCode="_([$€]* #,##0.00_);_([$€]* \(#,##0.00\);_([$€]* &quot;-&quot;??_);_(@_)"/>
    <numFmt numFmtId="167" formatCode="_-* #,##0_-;\-* #,##0_-;_-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165" fontId="1" fillId="0" borderId="0" xfId="0" applyNumberFormat="1" applyFont="1" applyBorder="1"/>
    <xf numFmtId="164" fontId="0" fillId="0" borderId="0" xfId="0" applyNumberFormat="1" applyFill="1"/>
    <xf numFmtId="3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/>
    <xf numFmtId="165" fontId="1" fillId="0" borderId="5" xfId="0" applyNumberFormat="1" applyFont="1" applyBorder="1"/>
    <xf numFmtId="164" fontId="1" fillId="0" borderId="0" xfId="0" applyNumberFormat="1" applyFont="1"/>
    <xf numFmtId="3" fontId="1" fillId="0" borderId="5" xfId="0" applyNumberFormat="1" applyFont="1" applyFill="1" applyBorder="1" applyAlignment="1">
      <alignment horizontal="right"/>
    </xf>
    <xf numFmtId="164" fontId="1" fillId="0" borderId="5" xfId="0" applyNumberFormat="1" applyFont="1" applyFill="1" applyBorder="1"/>
    <xf numFmtId="165" fontId="1" fillId="0" borderId="5" xfId="0" applyNumberFormat="1" applyFont="1" applyFill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0" fontId="1" fillId="0" borderId="8" xfId="0" applyFont="1" applyFill="1" applyBorder="1"/>
    <xf numFmtId="167" fontId="0" fillId="0" borderId="0" xfId="3" applyNumberFormat="1" applyFont="1" applyFill="1"/>
    <xf numFmtId="167" fontId="4" fillId="0" borderId="0" xfId="0" applyNumberFormat="1" applyFont="1" applyFill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</cellXfs>
  <cellStyles count="4">
    <cellStyle name="Euro" xfId="1"/>
    <cellStyle name="Millares" xfId="3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ÍNDICE DE INTENSIDAD DEL FLUJO VEHICULAR EN LA REPÚBLICA:
 AÑOS 2015-19</a:t>
            </a:r>
          </a:p>
        </c:rich>
      </c:tx>
      <c:layout>
        <c:manualLayout>
          <c:xMode val="edge"/>
          <c:yMode val="edge"/>
          <c:x val="0.2044963503649635"/>
          <c:y val="4.25772120950634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6254662095041"/>
          <c:y val="0.21232912217920971"/>
          <c:w val="0.73270552756720464"/>
          <c:h val="0.51369948914324892"/>
        </c:manualLayout>
      </c:layout>
      <c:lineChart>
        <c:grouping val="standard"/>
        <c:varyColors val="0"/>
        <c:ser>
          <c:idx val="1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5.0627737226277371E-2"/>
                  <c:y val="-4.4520547945205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9824817518248173E-2"/>
                  <c:y val="-3.9954337899543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'1'!$A$5:$A$9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 (P)</c:v>
                </c:pt>
              </c:strCache>
            </c:strRef>
          </c:cat>
          <c:val>
            <c:numRef>
              <c:f>'1'!$E$5:$E$9</c:f>
              <c:numCache>
                <c:formatCode>#,##0.0</c:formatCode>
                <c:ptCount val="5"/>
                <c:pt idx="0">
                  <c:v>100</c:v>
                </c:pt>
                <c:pt idx="1">
                  <c:v>103.50659386028144</c:v>
                </c:pt>
                <c:pt idx="2">
                  <c:v>110.64813134357381</c:v>
                </c:pt>
                <c:pt idx="3">
                  <c:v>117.04910299843607</c:v>
                </c:pt>
                <c:pt idx="4">
                  <c:v>116.36107190267941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039528"/>
        <c:axId val="298091288"/>
      </c:lineChart>
      <c:catAx>
        <c:axId val="298039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23585646684678"/>
              <c:y val="0.832193218998313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8091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8091288"/>
        <c:scaling>
          <c:orientation val="minMax"/>
          <c:max val="140"/>
          <c:min val="90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Índice de intensidad del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 flujo vehicular</a:t>
                </a:r>
              </a:p>
            </c:rich>
          </c:tx>
          <c:layout>
            <c:manualLayout>
              <c:xMode val="edge"/>
              <c:yMode val="edge"/>
              <c:x val="5.1886813418395704E-2"/>
              <c:y val="0.207762916621723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8039528"/>
        <c:crosses val="autoZero"/>
        <c:crossBetween val="between"/>
        <c:majorUnit val="10"/>
      </c:valAx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>
      <c:oddHeader>&amp;A</c:oddHeader>
      <c:oddFooter>Page &amp;P</c:oddFooter>
    </c:headerFooter>
    <c:pageMargins b="1" l="0.75000000000000278" r="0.75000000000000278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AUTOMÓVILES EN CIRCULACIÓN POR MIL HABITANTES EN LA REPÚBLICA:  AÑOS 2015-19</a:t>
            </a:r>
          </a:p>
        </c:rich>
      </c:tx>
      <c:layout>
        <c:manualLayout>
          <c:xMode val="edge"/>
          <c:yMode val="edge"/>
          <c:x val="0.16621710165017251"/>
          <c:y val="1.9953051643192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690175091749976"/>
          <c:y val="0.18779342723004694"/>
          <c:w val="0.71924736680642187"/>
          <c:h val="0.597417840375586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6392496392496037E-3"/>
                  <c:y val="5.2816901408450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6392496392496401E-3"/>
                  <c:y val="5.7511737089201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487253487253418E-2"/>
                  <c:y val="6.69014084507042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392496392496401E-3"/>
                  <c:y val="6.2206572769953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9259259259259261E-2"/>
                  <c:y val="4.8122065727699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'1'!$A$5:$A$9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 (P)</c:v>
                </c:pt>
              </c:strCache>
            </c:strRef>
          </c:cat>
          <c:val>
            <c:numRef>
              <c:f>'1'!$G$5:$G$9</c:f>
              <c:numCache>
                <c:formatCode>#,##0.0</c:formatCode>
                <c:ptCount val="5"/>
                <c:pt idx="0">
                  <c:v>183.68472738871318</c:v>
                </c:pt>
                <c:pt idx="1">
                  <c:v>194.00437399353933</c:v>
                </c:pt>
                <c:pt idx="2">
                  <c:v>204.81194494568871</c:v>
                </c:pt>
                <c:pt idx="3">
                  <c:v>215.03550437712184</c:v>
                </c:pt>
                <c:pt idx="4">
                  <c:v>221.59007947268518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090504"/>
        <c:axId val="298087760"/>
      </c:lineChart>
      <c:catAx>
        <c:axId val="298090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3031355928993718"/>
              <c:y val="0.889671361502347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8087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8087760"/>
        <c:scaling>
          <c:orientation val="minMax"/>
          <c:max val="230"/>
          <c:min val="160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Automóviles por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mil habitantes</a:t>
                </a:r>
              </a:p>
            </c:rich>
          </c:tx>
          <c:layout>
            <c:manualLayout>
              <c:xMode val="edge"/>
              <c:yMode val="edge"/>
              <c:x val="7.2239000427976804E-2"/>
              <c:y val="0.245305164319248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8090504"/>
        <c:crosses val="autoZero"/>
        <c:crossBetween val="between"/>
        <c:majorUnit val="10"/>
      </c:valAx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278" r="0.75000000000000278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15</xdr:row>
      <xdr:rowOff>47625</xdr:rowOff>
    </xdr:from>
    <xdr:to>
      <xdr:col>6</xdr:col>
      <xdr:colOff>600075</xdr:colOff>
      <xdr:row>32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419100</xdr:colOff>
      <xdr:row>33</xdr:row>
      <xdr:rowOff>38100</xdr:rowOff>
    </xdr:from>
    <xdr:to>
      <xdr:col>6</xdr:col>
      <xdr:colOff>590550</xdr:colOff>
      <xdr:row>49</xdr:row>
      <xdr:rowOff>152400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5" zoomScaleSheetLayoutView="96" workbookViewId="0">
      <selection activeCell="K43" sqref="K43"/>
    </sheetView>
  </sheetViews>
  <sheetFormatPr baseColWidth="10" defaultRowHeight="12.75" x14ac:dyDescent="0.2"/>
  <cols>
    <col min="1" max="4" width="15.7109375" customWidth="1"/>
    <col min="5" max="5" width="17.85546875" customWidth="1"/>
    <col min="6" max="7" width="15.7109375" customWidth="1"/>
  </cols>
  <sheetData>
    <row r="1" spans="1:14" x14ac:dyDescent="0.2">
      <c r="A1" s="27" t="s">
        <v>10</v>
      </c>
      <c r="B1" s="28"/>
      <c r="C1" s="28"/>
      <c r="D1" s="28"/>
      <c r="E1" s="28"/>
      <c r="F1" s="28"/>
      <c r="G1" s="28"/>
    </row>
    <row r="2" spans="1:14" x14ac:dyDescent="0.2">
      <c r="A2" s="28"/>
      <c r="B2" s="28"/>
      <c r="C2" s="28"/>
      <c r="D2" s="28"/>
      <c r="E2" s="28"/>
      <c r="F2" s="28"/>
      <c r="G2" s="28"/>
      <c r="H2" s="30"/>
      <c r="I2" s="30"/>
      <c r="J2" s="30"/>
      <c r="K2" s="30"/>
      <c r="L2" s="30"/>
      <c r="M2" s="30"/>
      <c r="N2" s="30"/>
    </row>
    <row r="3" spans="1:14" x14ac:dyDescent="0.2">
      <c r="A3" s="29"/>
      <c r="B3" s="29"/>
      <c r="C3" s="29"/>
      <c r="D3" s="29"/>
      <c r="E3" s="29"/>
      <c r="F3" s="29"/>
      <c r="G3" s="29"/>
    </row>
    <row r="4" spans="1:14" ht="51" x14ac:dyDescent="0.2">
      <c r="A4" s="4" t="s">
        <v>0</v>
      </c>
      <c r="B4" s="5" t="s">
        <v>1</v>
      </c>
      <c r="C4" s="5" t="s">
        <v>7</v>
      </c>
      <c r="D4" s="5" t="s">
        <v>6</v>
      </c>
      <c r="E4" s="6" t="s">
        <v>8</v>
      </c>
      <c r="F4" s="5" t="s">
        <v>2</v>
      </c>
      <c r="G4" s="7" t="s">
        <v>3</v>
      </c>
      <c r="H4" s="1"/>
    </row>
    <row r="5" spans="1:14" ht="15" customHeight="1" x14ac:dyDescent="0.2">
      <c r="A5" s="9">
        <v>2015</v>
      </c>
      <c r="B5" s="14">
        <v>730221</v>
      </c>
      <c r="C5" s="15">
        <v>15794.25</v>
      </c>
      <c r="D5" s="16">
        <f>+B5/C5</f>
        <v>46.233344413314974</v>
      </c>
      <c r="E5" s="17">
        <f>+(D5/$D$5)*100</f>
        <v>100</v>
      </c>
      <c r="F5" s="14">
        <f>3975404/1000</f>
        <v>3975.404</v>
      </c>
      <c r="G5" s="17">
        <f>+B5/F5</f>
        <v>183.68472738871318</v>
      </c>
    </row>
    <row r="6" spans="1:14" ht="15" customHeight="1" x14ac:dyDescent="0.2">
      <c r="A6" s="9">
        <v>2016</v>
      </c>
      <c r="B6" s="18">
        <v>783204</v>
      </c>
      <c r="C6" s="19">
        <v>16366.34</v>
      </c>
      <c r="D6" s="16">
        <f t="shared" ref="D6:D8" si="0">+B6/C6</f>
        <v>47.854560029915056</v>
      </c>
      <c r="E6" s="17">
        <f t="shared" ref="E6:E8" si="1">+(D6/$D$5)*100</f>
        <v>103.50659386028144</v>
      </c>
      <c r="F6" s="18">
        <f>4037043/1000</f>
        <v>4037.0430000000001</v>
      </c>
      <c r="G6" s="17">
        <f t="shared" ref="G6:G8" si="2">+B6/F6</f>
        <v>194.00437399353933</v>
      </c>
      <c r="H6" s="25"/>
      <c r="I6" s="26"/>
      <c r="J6" s="2"/>
      <c r="K6" s="2"/>
      <c r="L6" s="2"/>
    </row>
    <row r="7" spans="1:14" s="2" customFormat="1" ht="15" customHeight="1" x14ac:dyDescent="0.2">
      <c r="A7" s="9">
        <v>2017</v>
      </c>
      <c r="B7" s="18">
        <v>839347</v>
      </c>
      <c r="C7" s="19">
        <v>16407.490000000002</v>
      </c>
      <c r="D7" s="16">
        <f t="shared" si="0"/>
        <v>51.156331650971595</v>
      </c>
      <c r="E7" s="17">
        <f t="shared" si="1"/>
        <v>110.64813134357381</v>
      </c>
      <c r="F7" s="18">
        <f>4098135/1000</f>
        <v>4098.1350000000002</v>
      </c>
      <c r="G7" s="17">
        <f t="shared" si="2"/>
        <v>204.81194494568871</v>
      </c>
    </row>
    <row r="8" spans="1:14" s="2" customFormat="1" ht="15" customHeight="1" x14ac:dyDescent="0.2">
      <c r="A8" s="9">
        <v>2018</v>
      </c>
      <c r="B8" s="18">
        <v>894286</v>
      </c>
      <c r="C8" s="19">
        <v>16525.440000000002</v>
      </c>
      <c r="D8" s="16">
        <f t="shared" si="0"/>
        <v>54.115714921962734</v>
      </c>
      <c r="E8" s="17">
        <f t="shared" si="1"/>
        <v>117.04910299843607</v>
      </c>
      <c r="F8" s="18">
        <f>4158783/1000</f>
        <v>4158.7830000000004</v>
      </c>
      <c r="G8" s="17">
        <f t="shared" si="2"/>
        <v>215.03550437712184</v>
      </c>
      <c r="I8" s="13"/>
    </row>
    <row r="9" spans="1:14" s="2" customFormat="1" ht="15" customHeight="1" x14ac:dyDescent="0.2">
      <c r="A9" s="9" t="s">
        <v>9</v>
      </c>
      <c r="B9" s="18">
        <v>934846</v>
      </c>
      <c r="C9" s="19">
        <v>17377.09</v>
      </c>
      <c r="D9" s="20">
        <f t="shared" ref="D9" si="3">+B9/C9</f>
        <v>53.797615135790856</v>
      </c>
      <c r="E9" s="17">
        <f t="shared" ref="E9" si="4">+(D9/$D$5)*100</f>
        <v>116.36107190267941</v>
      </c>
      <c r="F9" s="18">
        <f>4218808/1000</f>
        <v>4218.808</v>
      </c>
      <c r="G9" s="17">
        <f>+B9/F9</f>
        <v>221.59007947268518</v>
      </c>
    </row>
    <row r="10" spans="1:14" ht="9.75" customHeight="1" x14ac:dyDescent="0.2">
      <c r="A10" s="21"/>
      <c r="B10" s="22"/>
      <c r="C10" s="22"/>
      <c r="D10" s="22"/>
      <c r="E10" s="23"/>
      <c r="F10" s="22"/>
      <c r="G10" s="24"/>
      <c r="J10" s="2"/>
    </row>
    <row r="11" spans="1:14" ht="12.75" customHeight="1" x14ac:dyDescent="0.2">
      <c r="B11" s="3"/>
      <c r="C11" s="3"/>
      <c r="D11" s="3"/>
      <c r="E11" s="3"/>
      <c r="F11" s="3"/>
      <c r="G11" s="3"/>
    </row>
    <row r="12" spans="1:14" ht="12.75" customHeight="1" x14ac:dyDescent="0.2">
      <c r="A12" s="8" t="s">
        <v>5</v>
      </c>
      <c r="B12" s="10"/>
      <c r="C12" s="10"/>
      <c r="D12" s="10"/>
      <c r="E12" s="10"/>
      <c r="F12" s="10"/>
      <c r="G12" s="10"/>
      <c r="H12" s="8"/>
    </row>
    <row r="13" spans="1:14" ht="12.75" customHeight="1" x14ac:dyDescent="0.2">
      <c r="A13" s="8" t="s">
        <v>11</v>
      </c>
      <c r="B13" s="10"/>
      <c r="C13" s="10"/>
      <c r="D13" s="10"/>
      <c r="E13" s="10"/>
      <c r="F13" s="10"/>
      <c r="G13" s="10"/>
      <c r="H13" s="8"/>
    </row>
    <row r="14" spans="1:14" ht="12.75" customHeight="1" x14ac:dyDescent="0.2">
      <c r="A14" s="11" t="s">
        <v>12</v>
      </c>
      <c r="B14" s="10"/>
      <c r="C14" s="12"/>
      <c r="D14" s="10"/>
      <c r="E14" s="10"/>
      <c r="F14" s="8"/>
      <c r="G14" s="8"/>
      <c r="H14" s="8"/>
    </row>
    <row r="15" spans="1:14" ht="11.25" customHeight="1" x14ac:dyDescent="0.2"/>
    <row r="20" spans="7:7" x14ac:dyDescent="0.2">
      <c r="G20" t="s">
        <v>4</v>
      </c>
    </row>
  </sheetData>
  <mergeCells count="2">
    <mergeCell ref="A1:G3"/>
    <mergeCell ref="H2:N2"/>
  </mergeCells>
  <pageMargins left="0.74803149606299213" right="0.74803149606299213" top="0.98425196850393704" bottom="0.98425196850393704" header="0" footer="0"/>
  <pageSetup scale="80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DELFINA GARCIA</cp:lastModifiedBy>
  <cp:lastPrinted>2020-11-02T15:50:33Z</cp:lastPrinted>
  <dcterms:created xsi:type="dcterms:W3CDTF">2018-04-06T19:04:23Z</dcterms:created>
  <dcterms:modified xsi:type="dcterms:W3CDTF">2020-11-02T15:56:15Z</dcterms:modified>
</cp:coreProperties>
</file>