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8-20\Boletín Balanza de Pagos - Virna\Revisados\Cuadros\"/>
    </mc:Choice>
  </mc:AlternateContent>
  <bookViews>
    <workbookView xWindow="0" yWindow="0" windowWidth="21600" windowHeight="9735"/>
  </bookViews>
  <sheets>
    <sheet name="341-22" sheetId="6" r:id="rId1"/>
  </sheets>
  <definedNames>
    <definedName name="_xlnm.Print_Area" localSheetId="0">'341-22'!$A$1:$F$33</definedName>
    <definedName name="_xlnm.Print_Titles" localSheetId="0">'341-22'!$1:$7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6" l="1"/>
  <c r="E29" i="6"/>
  <c r="F28" i="6"/>
  <c r="E28" i="6"/>
  <c r="D27" i="6"/>
  <c r="F27" i="6" s="1"/>
  <c r="C27" i="6"/>
  <c r="E27" i="6" s="1"/>
  <c r="B27" i="6"/>
  <c r="F26" i="6"/>
  <c r="E26" i="6"/>
  <c r="F25" i="6"/>
  <c r="E25" i="6"/>
  <c r="E24" i="6"/>
  <c r="D24" i="6"/>
  <c r="F24" i="6" s="1"/>
  <c r="C24" i="6"/>
  <c r="C23" i="6" s="1"/>
  <c r="E23" i="6" s="1"/>
  <c r="B24" i="6"/>
  <c r="B23" i="6"/>
  <c r="F22" i="6"/>
  <c r="E22" i="6"/>
  <c r="F21" i="6"/>
  <c r="E21" i="6"/>
  <c r="F20" i="6"/>
  <c r="E20" i="6"/>
  <c r="F19" i="6"/>
  <c r="E19" i="6"/>
  <c r="D18" i="6"/>
  <c r="F18" i="6" s="1"/>
  <c r="C18" i="6"/>
  <c r="E18" i="6" s="1"/>
  <c r="B18" i="6"/>
  <c r="F17" i="6"/>
  <c r="E17" i="6"/>
  <c r="F16" i="6"/>
  <c r="E16" i="6"/>
  <c r="F15" i="6"/>
  <c r="E15" i="6"/>
  <c r="F14" i="6"/>
  <c r="E14" i="6"/>
  <c r="D13" i="6"/>
  <c r="F13" i="6" s="1"/>
  <c r="C13" i="6"/>
  <c r="B13" i="6"/>
  <c r="D12" i="6"/>
  <c r="F12" i="6" s="1"/>
  <c r="C12" i="6"/>
  <c r="B12" i="6"/>
  <c r="E12" i="6" s="1"/>
  <c r="F11" i="6"/>
  <c r="D11" i="6"/>
  <c r="C11" i="6"/>
  <c r="E11" i="6" s="1"/>
  <c r="B11" i="6"/>
  <c r="D10" i="6"/>
  <c r="F10" i="6" s="1"/>
  <c r="C10" i="6"/>
  <c r="E10" i="6" s="1"/>
  <c r="B10" i="6"/>
  <c r="D9" i="6"/>
  <c r="F9" i="6" s="1"/>
  <c r="C9" i="6"/>
  <c r="E9" i="6" s="1"/>
  <c r="B9" i="6"/>
  <c r="B8" i="6" l="1"/>
  <c r="E13" i="6"/>
  <c r="C8" i="6"/>
  <c r="E8" i="6" s="1"/>
  <c r="D8" i="6"/>
  <c r="F8" i="6" s="1"/>
  <c r="D23" i="6"/>
  <c r="F23" i="6" s="1"/>
</calcChain>
</file>

<file path=xl/sharedStrings.xml><?xml version="1.0" encoding="utf-8"?>
<sst xmlns="http://schemas.openxmlformats.org/spreadsheetml/2006/main" count="35" uniqueCount="20">
  <si>
    <t>Partida y sector</t>
  </si>
  <si>
    <t>Flujo de Inversión extranjera directa</t>
  </si>
  <si>
    <t>Variación porcentual</t>
  </si>
  <si>
    <t>(en millones de balboas)</t>
  </si>
  <si>
    <t>(P) Cifras preliminares.</t>
  </si>
  <si>
    <t>Cuadro 22.  FLUJO DE INVERSIÓN EXTRANJERA DIRECTA EN LA REPÚBLICA, SEGÚN PARTIDA</t>
  </si>
  <si>
    <t>2018 (P)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</si>
  <si>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</si>
  <si>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</si>
  <si>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</si>
  <si>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</si>
  <si>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</si>
  <si>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>Utilidades reinvertidas</t>
  </si>
  <si>
    <t>Otro capital</t>
  </si>
  <si>
    <t>Activos frente a inversionistas directos</t>
  </si>
  <si>
    <t>Pasivos frente a inversionistas directos</t>
  </si>
  <si>
    <t>2019 (P)</t>
  </si>
  <si>
    <t>2020 (P)</t>
  </si>
  <si>
    <t>NOTA: La diferencia que se observa entre el total y los parciales se debe al redondeo.</t>
  </si>
  <si>
    <t>Y SECTOR Y SU VARIACIÓN PORCENTUAL: AÑOS 2018-20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</si>
</sst>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1" fillId="2" borderId="4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4" xfId="0" applyFont="1" applyFill="1" applyBorder="1" applyAlignment="1">
      <alignment horizontal="left" indent="2"/>
    </xf>
    <xf numFmtId="0" fontId="1" fillId="2" borderId="4" xfId="0" applyFont="1" applyFill="1" applyBorder="1" applyAlignment="1">
      <alignment horizontal="left" indent="3"/>
    </xf>
    <xf numFmtId="164" fontId="1" fillId="2" borderId="10" xfId="0" applyNumberFormat="1" applyFont="1" applyFill="1" applyBorder="1"/>
    <xf numFmtId="0" fontId="1" fillId="2" borderId="4" xfId="0" applyFont="1" applyFill="1" applyBorder="1" applyAlignment="1">
      <alignment horizontal="left" indent="5"/>
    </xf>
    <xf numFmtId="0" fontId="1" fillId="2" borderId="7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 applyProtection="1"/>
    <xf numFmtId="0" fontId="1" fillId="4" borderId="0" xfId="0" applyNumberFormat="1" applyFont="1" applyFill="1" applyBorder="1"/>
    <xf numFmtId="0" fontId="1" fillId="2" borderId="4" xfId="0" applyFont="1" applyFill="1" applyBorder="1" applyAlignment="1">
      <alignment horizontal="left" indent="1"/>
    </xf>
    <xf numFmtId="0" fontId="1" fillId="0" borderId="0" xfId="0" applyFont="1"/>
    <xf numFmtId="164" fontId="2" fillId="2" borderId="10" xfId="0" applyNumberFormat="1" applyFont="1" applyFill="1" applyBorder="1"/>
    <xf numFmtId="164" fontId="2" fillId="2" borderId="11" xfId="0" applyNumberFormat="1" applyFont="1" applyFill="1" applyBorder="1"/>
    <xf numFmtId="164" fontId="1" fillId="2" borderId="11" xfId="0" applyNumberFormat="1" applyFont="1" applyFill="1" applyBorder="1"/>
    <xf numFmtId="0" fontId="2" fillId="2" borderId="0" xfId="0" applyFont="1" applyFill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F1"/>
    </sheetView>
  </sheetViews>
  <sheetFormatPr baseColWidth="10" defaultRowHeight="12.75" x14ac:dyDescent="0.2"/>
  <cols>
    <col min="1" max="1" width="44.7109375" style="19" customWidth="1"/>
    <col min="2" max="6" width="13.7109375" style="19" customWidth="1"/>
    <col min="7" max="16384" width="11.42578125" style="19"/>
  </cols>
  <sheetData>
    <row r="1" spans="1:6" x14ac:dyDescent="0.2">
      <c r="A1" s="23" t="s">
        <v>5</v>
      </c>
      <c r="B1" s="23"/>
      <c r="C1" s="23"/>
      <c r="D1" s="23"/>
      <c r="E1" s="23"/>
      <c r="F1" s="23"/>
    </row>
    <row r="2" spans="1:6" ht="12.75" customHeight="1" x14ac:dyDescent="0.2">
      <c r="A2" s="23" t="s">
        <v>19</v>
      </c>
      <c r="B2" s="23"/>
      <c r="C2" s="23"/>
      <c r="D2" s="23"/>
      <c r="E2" s="23"/>
      <c r="F2" s="23"/>
    </row>
    <row r="3" spans="1:6" ht="6" customHeight="1" x14ac:dyDescent="0.2">
      <c r="A3" s="2"/>
      <c r="B3" s="2"/>
      <c r="C3" s="2"/>
      <c r="D3" s="2"/>
      <c r="E3" s="1"/>
      <c r="F3" s="1"/>
    </row>
    <row r="4" spans="1:6" x14ac:dyDescent="0.2">
      <c r="A4" s="24" t="s">
        <v>0</v>
      </c>
      <c r="B4" s="27" t="s">
        <v>1</v>
      </c>
      <c r="C4" s="27"/>
      <c r="D4" s="27"/>
      <c r="E4" s="27" t="s">
        <v>2</v>
      </c>
      <c r="F4" s="28"/>
    </row>
    <row r="5" spans="1:6" x14ac:dyDescent="0.2">
      <c r="A5" s="25"/>
      <c r="B5" s="29" t="s">
        <v>3</v>
      </c>
      <c r="C5" s="29"/>
      <c r="D5" s="29"/>
      <c r="E5" s="29"/>
      <c r="F5" s="30"/>
    </row>
    <row r="6" spans="1:6" x14ac:dyDescent="0.2">
      <c r="A6" s="26"/>
      <c r="B6" s="3" t="s">
        <v>6</v>
      </c>
      <c r="C6" s="3" t="s">
        <v>16</v>
      </c>
      <c r="D6" s="3" t="s">
        <v>17</v>
      </c>
      <c r="E6" s="3" t="s">
        <v>16</v>
      </c>
      <c r="F6" s="4" t="s">
        <v>17</v>
      </c>
    </row>
    <row r="7" spans="1:6" ht="6" customHeight="1" x14ac:dyDescent="0.2">
      <c r="A7" s="5"/>
      <c r="B7" s="6"/>
      <c r="C7" s="6"/>
      <c r="D7" s="6"/>
      <c r="E7" s="6"/>
      <c r="F7" s="7"/>
    </row>
    <row r="8" spans="1:6" ht="14.1" customHeight="1" x14ac:dyDescent="0.2">
      <c r="A8" s="5" t="s">
        <v>1</v>
      </c>
      <c r="B8" s="20">
        <f>SUM(B9:B12)</f>
        <v>5019.4039037299999</v>
      </c>
      <c r="C8" s="20">
        <f t="shared" ref="C8:D8" si="0">SUM(C9:C12)</f>
        <v>4062.9484654800003</v>
      </c>
      <c r="D8" s="20">
        <f t="shared" si="0"/>
        <v>606.69939328999999</v>
      </c>
      <c r="E8" s="20">
        <f>(C8/B8-1)*100</f>
        <v>-19.055159867474348</v>
      </c>
      <c r="F8" s="21">
        <f>(D8/C8-1)*100</f>
        <v>-85.067509508311616</v>
      </c>
    </row>
    <row r="9" spans="1:6" x14ac:dyDescent="0.2">
      <c r="A9" s="8" t="s">
        <v>7</v>
      </c>
      <c r="B9" s="10">
        <f>SUM(B14+B19)</f>
        <v>234.50969144999999</v>
      </c>
      <c r="C9" s="10">
        <f t="shared" ref="C9:D10" si="1">SUM(C14+C19)</f>
        <v>297.64937467999999</v>
      </c>
      <c r="D9" s="10">
        <f t="shared" si="1"/>
        <v>200.68758807</v>
      </c>
      <c r="E9" s="10">
        <f t="shared" ref="E9:F29" si="2">(C9/B9-1)*100</f>
        <v>26.924125327017489</v>
      </c>
      <c r="F9" s="22">
        <f t="shared" si="2"/>
        <v>-32.575840857802127</v>
      </c>
    </row>
    <row r="10" spans="1:6" x14ac:dyDescent="0.2">
      <c r="A10" s="8" t="s">
        <v>8</v>
      </c>
      <c r="B10" s="10">
        <f>SUM(B15+B20)</f>
        <v>240.06908694000001</v>
      </c>
      <c r="C10" s="10">
        <f t="shared" si="1"/>
        <v>306.65746715</v>
      </c>
      <c r="D10" s="10">
        <f t="shared" si="1"/>
        <v>122.15461492999998</v>
      </c>
      <c r="E10" s="10">
        <f t="shared" si="2"/>
        <v>27.737173935535608</v>
      </c>
      <c r="F10" s="22">
        <f t="shared" si="2"/>
        <v>-60.165778428526359</v>
      </c>
    </row>
    <row r="11" spans="1:6" x14ac:dyDescent="0.2">
      <c r="A11" s="8" t="s">
        <v>9</v>
      </c>
      <c r="B11" s="10">
        <f>SUM(B16+B21+B25+B28)</f>
        <v>587.52632320999999</v>
      </c>
      <c r="C11" s="10">
        <f t="shared" ref="C11:D12" si="3">SUM(C16+C21+C25+C28)</f>
        <v>529.23606800000005</v>
      </c>
      <c r="D11" s="10">
        <f t="shared" si="3"/>
        <v>-31.429037359999882</v>
      </c>
      <c r="E11" s="10">
        <f t="shared" si="2"/>
        <v>-9.9213010391647103</v>
      </c>
      <c r="F11" s="22">
        <f t="shared" si="2"/>
        <v>-105.93856678717519</v>
      </c>
    </row>
    <row r="12" spans="1:6" x14ac:dyDescent="0.2">
      <c r="A12" s="8" t="s">
        <v>10</v>
      </c>
      <c r="B12" s="10">
        <f>SUM(B17+B22+B26+B29)</f>
        <v>3957.2988021299998</v>
      </c>
      <c r="C12" s="10">
        <f t="shared" si="3"/>
        <v>2929.4055556500002</v>
      </c>
      <c r="D12" s="10">
        <f t="shared" si="3"/>
        <v>315.28622764999989</v>
      </c>
      <c r="E12" s="10">
        <f t="shared" si="2"/>
        <v>-25.974617987571225</v>
      </c>
      <c r="F12" s="22">
        <f t="shared" si="2"/>
        <v>-89.237194316031065</v>
      </c>
    </row>
    <row r="13" spans="1:6" ht="14.1" customHeight="1" x14ac:dyDescent="0.2">
      <c r="A13" s="18" t="s">
        <v>11</v>
      </c>
      <c r="B13" s="20">
        <f>SUM(B14:B17)</f>
        <v>57.241919170000003</v>
      </c>
      <c r="C13" s="20">
        <f t="shared" ref="C13:D13" si="4">SUM(C14:C17)</f>
        <v>-25.174640689999997</v>
      </c>
      <c r="D13" s="20">
        <f t="shared" si="4"/>
        <v>-730.77176698000005</v>
      </c>
      <c r="E13" s="20">
        <f t="shared" si="2"/>
        <v>-143.97937919452883</v>
      </c>
      <c r="F13" s="21">
        <f t="shared" si="2"/>
        <v>2802.8091243831777</v>
      </c>
    </row>
    <row r="14" spans="1:6" x14ac:dyDescent="0.2">
      <c r="A14" s="9" t="s">
        <v>7</v>
      </c>
      <c r="B14" s="10">
        <v>72.989564579999993</v>
      </c>
      <c r="C14" s="10">
        <v>77.267796020000006</v>
      </c>
      <c r="D14" s="10">
        <v>192.8987711</v>
      </c>
      <c r="E14" s="10">
        <f t="shared" si="2"/>
        <v>5.8614289105819672</v>
      </c>
      <c r="F14" s="22">
        <f t="shared" si="2"/>
        <v>149.64963547047475</v>
      </c>
    </row>
    <row r="15" spans="1:6" x14ac:dyDescent="0.2">
      <c r="A15" s="9" t="s">
        <v>8</v>
      </c>
      <c r="B15" s="10">
        <v>6.59</v>
      </c>
      <c r="C15" s="10">
        <v>-47.132679000000003</v>
      </c>
      <c r="D15" s="10">
        <v>-16</v>
      </c>
      <c r="E15" s="10">
        <f t="shared" si="2"/>
        <v>-815.21515933232183</v>
      </c>
      <c r="F15" s="22">
        <f t="shared" si="2"/>
        <v>-66.053276963102391</v>
      </c>
    </row>
    <row r="16" spans="1:6" x14ac:dyDescent="0.2">
      <c r="A16" s="9" t="s">
        <v>9</v>
      </c>
      <c r="B16" s="10">
        <v>5.86417799</v>
      </c>
      <c r="C16" s="10">
        <v>5.8362590000000001</v>
      </c>
      <c r="D16" s="10">
        <v>-87.38413267</v>
      </c>
      <c r="E16" s="10">
        <f t="shared" si="2"/>
        <v>-0.47609383698122842</v>
      </c>
      <c r="F16" s="22">
        <f t="shared" si="2"/>
        <v>-1597.2627614710038</v>
      </c>
    </row>
    <row r="17" spans="1:6" x14ac:dyDescent="0.2">
      <c r="A17" s="9" t="s">
        <v>10</v>
      </c>
      <c r="B17" s="10">
        <v>-28.201823399999999</v>
      </c>
      <c r="C17" s="10">
        <v>-61.146016709999998</v>
      </c>
      <c r="D17" s="10">
        <v>-820.28640541000004</v>
      </c>
      <c r="E17" s="10">
        <f t="shared" si="2"/>
        <v>116.81582727023248</v>
      </c>
      <c r="F17" s="22">
        <f t="shared" si="2"/>
        <v>1241.520592094183</v>
      </c>
    </row>
    <row r="18" spans="1:6" ht="14.1" customHeight="1" x14ac:dyDescent="0.2">
      <c r="A18" s="18" t="s">
        <v>12</v>
      </c>
      <c r="B18" s="20">
        <f>SUM(B19:B22)</f>
        <v>1797.6018124899997</v>
      </c>
      <c r="C18" s="20">
        <f t="shared" ref="C18:D18" si="5">SUM(C19:C22)</f>
        <v>1720.1937963999999</v>
      </c>
      <c r="D18" s="20">
        <f t="shared" si="5"/>
        <v>-559.49263372000007</v>
      </c>
      <c r="E18" s="20">
        <f t="shared" si="2"/>
        <v>-4.3061825790426838</v>
      </c>
      <c r="F18" s="21">
        <f t="shared" si="2"/>
        <v>-132.52497683056984</v>
      </c>
    </row>
    <row r="19" spans="1:6" x14ac:dyDescent="0.2">
      <c r="A19" s="9" t="s">
        <v>7</v>
      </c>
      <c r="B19" s="10">
        <v>161.52012687000001</v>
      </c>
      <c r="C19" s="10">
        <v>220.38157866</v>
      </c>
      <c r="D19" s="10">
        <v>7.7888169700000001</v>
      </c>
      <c r="E19" s="10">
        <f t="shared" si="2"/>
        <v>36.442177783437991</v>
      </c>
      <c r="F19" s="22">
        <f t="shared" si="2"/>
        <v>-96.465758609517721</v>
      </c>
    </row>
    <row r="20" spans="1:6" x14ac:dyDescent="0.2">
      <c r="A20" s="9" t="s">
        <v>8</v>
      </c>
      <c r="B20" s="10">
        <v>233.47908694</v>
      </c>
      <c r="C20" s="10">
        <v>353.79014615</v>
      </c>
      <c r="D20" s="10">
        <v>138.15461492999998</v>
      </c>
      <c r="E20" s="10">
        <f t="shared" si="2"/>
        <v>51.529694066740042</v>
      </c>
      <c r="F20" s="22">
        <f t="shared" si="2"/>
        <v>-60.950123559567658</v>
      </c>
    </row>
    <row r="21" spans="1:6" x14ac:dyDescent="0.2">
      <c r="A21" s="9" t="s">
        <v>9</v>
      </c>
      <c r="B21" s="10">
        <v>201.07246924999998</v>
      </c>
      <c r="C21" s="10">
        <v>178.474852</v>
      </c>
      <c r="D21" s="10">
        <v>109.41661777</v>
      </c>
      <c r="E21" s="10">
        <f t="shared" si="2"/>
        <v>-11.238543662535738</v>
      </c>
      <c r="F21" s="22">
        <f t="shared" si="2"/>
        <v>-38.693537748388216</v>
      </c>
    </row>
    <row r="22" spans="1:6" x14ac:dyDescent="0.2">
      <c r="A22" s="9" t="s">
        <v>10</v>
      </c>
      <c r="B22" s="10">
        <v>1201.5301294299998</v>
      </c>
      <c r="C22" s="10">
        <v>967.54721958999994</v>
      </c>
      <c r="D22" s="10">
        <v>-814.85268339000004</v>
      </c>
      <c r="E22" s="10">
        <f t="shared" si="2"/>
        <v>-19.473744695108074</v>
      </c>
      <c r="F22" s="22">
        <f t="shared" si="2"/>
        <v>-184.21838923120418</v>
      </c>
    </row>
    <row r="23" spans="1:6" ht="14.1" customHeight="1" x14ac:dyDescent="0.2">
      <c r="A23" s="18" t="s">
        <v>13</v>
      </c>
      <c r="B23" s="20">
        <f>SUM(B24+B27)</f>
        <v>3164.5601720700001</v>
      </c>
      <c r="C23" s="20">
        <f t="shared" ref="C23:D23" si="6">SUM(C24+C27)</f>
        <v>2367.9293097700001</v>
      </c>
      <c r="D23" s="20">
        <f t="shared" si="6"/>
        <v>1896.9637939900001</v>
      </c>
      <c r="E23" s="20">
        <f t="shared" si="2"/>
        <v>-25.173509713323238</v>
      </c>
      <c r="F23" s="21">
        <f t="shared" si="2"/>
        <v>-19.889340185824445</v>
      </c>
    </row>
    <row r="24" spans="1:6" x14ac:dyDescent="0.2">
      <c r="A24" s="9" t="s">
        <v>14</v>
      </c>
      <c r="B24" s="10">
        <f>SUM(B25:B26)</f>
        <v>-247.85782784</v>
      </c>
      <c r="C24" s="10">
        <f t="shared" ref="C24:D24" si="7">SUM(C25:C26)</f>
        <v>-388.2809214699999</v>
      </c>
      <c r="D24" s="10">
        <f t="shared" si="7"/>
        <v>2761.4337771400001</v>
      </c>
      <c r="E24" s="10">
        <f t="shared" si="2"/>
        <v>56.654693883885486</v>
      </c>
      <c r="F24" s="22">
        <f t="shared" si="2"/>
        <v>-811.1948139726868</v>
      </c>
    </row>
    <row r="25" spans="1:6" x14ac:dyDescent="0.2">
      <c r="A25" s="11" t="s">
        <v>9</v>
      </c>
      <c r="B25" s="10">
        <v>-36.033430879999997</v>
      </c>
      <c r="C25" s="10">
        <v>-229.22515300000001</v>
      </c>
      <c r="D25" s="10">
        <v>428.83607742000004</v>
      </c>
      <c r="E25" s="10">
        <f t="shared" si="2"/>
        <v>536.14578851338069</v>
      </c>
      <c r="F25" s="22">
        <f t="shared" si="2"/>
        <v>-287.08072469690967</v>
      </c>
    </row>
    <row r="26" spans="1:6" x14ac:dyDescent="0.2">
      <c r="A26" s="11" t="s">
        <v>10</v>
      </c>
      <c r="B26" s="10">
        <v>-211.82439696</v>
      </c>
      <c r="C26" s="10">
        <v>-159.05576846999989</v>
      </c>
      <c r="D26" s="10">
        <v>2332.59769972</v>
      </c>
      <c r="E26" s="10">
        <f t="shared" si="2"/>
        <v>-24.911497092549119</v>
      </c>
      <c r="F26" s="22">
        <f t="shared" si="2"/>
        <v>-1566.5282008680874</v>
      </c>
    </row>
    <row r="27" spans="1:6" x14ac:dyDescent="0.2">
      <c r="A27" s="9" t="s">
        <v>15</v>
      </c>
      <c r="B27" s="10">
        <f>SUM(B28:B29)</f>
        <v>3412.4179999100002</v>
      </c>
      <c r="C27" s="10">
        <f t="shared" ref="C27:D27" si="8">SUM(C28:C29)</f>
        <v>2756.2102312400002</v>
      </c>
      <c r="D27" s="10">
        <f t="shared" si="8"/>
        <v>-864.46998314999996</v>
      </c>
      <c r="E27" s="10">
        <f t="shared" si="2"/>
        <v>-19.229993766511221</v>
      </c>
      <c r="F27" s="22">
        <f t="shared" si="2"/>
        <v>-131.36444286258529</v>
      </c>
    </row>
    <row r="28" spans="1:6" x14ac:dyDescent="0.2">
      <c r="A28" s="11" t="s">
        <v>9</v>
      </c>
      <c r="B28" s="10">
        <v>416.62310685</v>
      </c>
      <c r="C28" s="10">
        <v>574.15011000000004</v>
      </c>
      <c r="D28" s="10">
        <v>-482.29759987999995</v>
      </c>
      <c r="E28" s="10">
        <f t="shared" si="2"/>
        <v>37.810433593333002</v>
      </c>
      <c r="F28" s="22">
        <f t="shared" si="2"/>
        <v>-184.00200426331014</v>
      </c>
    </row>
    <row r="29" spans="1:6" x14ac:dyDescent="0.2">
      <c r="A29" s="11" t="s">
        <v>10</v>
      </c>
      <c r="B29" s="10">
        <v>2995.79489306</v>
      </c>
      <c r="C29" s="10">
        <v>2182.0601212400002</v>
      </c>
      <c r="D29" s="10">
        <v>-382.17238327000007</v>
      </c>
      <c r="E29" s="10">
        <f t="shared" si="2"/>
        <v>-27.162566225914929</v>
      </c>
      <c r="F29" s="22">
        <f t="shared" si="2"/>
        <v>-117.51429209259472</v>
      </c>
    </row>
    <row r="30" spans="1:6" ht="6" customHeight="1" x14ac:dyDescent="0.2">
      <c r="A30" s="12"/>
      <c r="B30" s="13"/>
      <c r="C30" s="13"/>
      <c r="D30" s="13"/>
      <c r="E30" s="13"/>
      <c r="F30" s="14"/>
    </row>
    <row r="31" spans="1:6" ht="6" customHeight="1" x14ac:dyDescent="0.2">
      <c r="A31" s="15"/>
      <c r="B31" s="1"/>
      <c r="C31" s="1"/>
      <c r="D31" s="1"/>
      <c r="E31" s="1"/>
      <c r="F31" s="1"/>
    </row>
    <row r="32" spans="1:6" ht="12.75" customHeight="1" x14ac:dyDescent="0.2">
      <c r="A32" s="16" t="s">
        <v>18</v>
      </c>
      <c r="B32" s="1"/>
      <c r="C32" s="1"/>
      <c r="D32" s="1"/>
      <c r="E32" s="1"/>
      <c r="F32" s="1"/>
    </row>
    <row r="33" spans="1:6" x14ac:dyDescent="0.2">
      <c r="A33" s="17" t="s">
        <v>4</v>
      </c>
      <c r="B33" s="1"/>
      <c r="C33" s="1"/>
      <c r="D33" s="1"/>
      <c r="E33" s="1"/>
      <c r="F33" s="1"/>
    </row>
  </sheetData>
  <mergeCells count="6">
    <mergeCell ref="A1:F1"/>
    <mergeCell ref="A2:F2"/>
    <mergeCell ref="A4:A6"/>
    <mergeCell ref="B4:D4"/>
    <mergeCell ref="E4:F5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341-22</vt:lpstr>
      <vt:lpstr>'341-22'!Área_de_impresión</vt:lpstr>
      <vt:lpstr>'341-22'!Títulos_a_imprimir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2022-02-18T19:49:01Z</cp:lastPrinted>
  <dcterms:created xsi:type="dcterms:W3CDTF">2018-10-11T20:12:32Z</dcterms:created>
  <dcterms:modified xsi:type="dcterms:W3CDTF">2022-06-29T16:46:25Z</dcterms:modified>
</cp:coreProperties>
</file>