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1 Situación Física\Estadísticas ambientales\Estadísticas Ambientales completo\"/>
    </mc:Choice>
  </mc:AlternateContent>
  <bookViews>
    <workbookView xWindow="0" yWindow="0" windowWidth="28800" windowHeight="11449"/>
  </bookViews>
  <sheets>
    <sheet name="4" sheetId="1" r:id="rId1"/>
  </sheets>
  <definedNames>
    <definedName name="_xlnm.Print_Area" localSheetId="0">'4'!$A$1:$G$55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B20" i="1"/>
  <c r="B19" i="1"/>
  <c r="B18" i="1"/>
  <c r="B17" i="1"/>
  <c r="B16" i="1"/>
  <c r="G15" i="1"/>
  <c r="B15" i="1" s="1"/>
  <c r="B14" i="1"/>
  <c r="B13" i="1"/>
  <c r="B12" i="1"/>
  <c r="B11" i="1"/>
  <c r="B10" i="1"/>
  <c r="B9" i="1"/>
  <c r="B8" i="1"/>
  <c r="G7" i="1"/>
  <c r="F7" i="1"/>
  <c r="E7" i="1"/>
  <c r="D7" i="1"/>
  <c r="C7" i="1"/>
  <c r="F6" i="1"/>
  <c r="E6" i="1"/>
  <c r="D6" i="1"/>
  <c r="C6" i="1"/>
  <c r="B7" i="1" l="1"/>
  <c r="B6" i="1" s="1"/>
  <c r="G6" i="1"/>
</calcChain>
</file>

<file path=xl/sharedStrings.xml><?xml version="1.0" encoding="utf-8"?>
<sst xmlns="http://schemas.openxmlformats.org/spreadsheetml/2006/main" count="34" uniqueCount="27">
  <si>
    <t>Superficie reforestada (en hectáreas)</t>
  </si>
  <si>
    <t>Total</t>
  </si>
  <si>
    <t>2021 (P)</t>
  </si>
  <si>
    <t xml:space="preserve">              TOTAL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</si>
  <si>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</si>
  <si>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</si>
  <si>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</si>
  <si>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</si>
  <si>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</si>
  <si>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</si>
  <si>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</si>
  <si>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</si>
  <si>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</si>
  <si>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</si>
  <si>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</si>
  <si>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</si>
  <si>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</si>
  <si>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</si>
  <si>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>(P) Cifras preliminares.</t>
  </si>
  <si>
    <t xml:space="preserve">             </t>
  </si>
  <si>
    <t>2018 (P)</t>
  </si>
  <si>
    <t>Cuadro 4.  SUPERFICIE REFORESTADA EN LA REPÚBLICA POR MIAMBIENTE Y OTRAS ENTIDADES: AÑOS 2017-21</t>
  </si>
  <si>
    <t>(1)  Incluye entidades gubernamentales y no gubernamentales.</t>
  </si>
  <si>
    <t>Otras entidades (1)</t>
  </si>
  <si>
    <t>MiAmbiente</t>
  </si>
  <si>
    <t>Fuente: Dirección Forestal, Ministerio de Ambiente (MiAmbiente).</t>
  </si>
  <si>
    <t>MiAmbiente y otras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</si>
</sst>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4" fontId="4" fillId="0" borderId="11" xfId="0" applyNumberFormat="1" applyFont="1" applyFill="1" applyBorder="1"/>
    <xf numFmtId="4" fontId="4" fillId="0" borderId="12" xfId="0" applyNumberFormat="1" applyFont="1" applyFill="1" applyBorder="1"/>
    <xf numFmtId="2" fontId="5" fillId="0" borderId="0" xfId="0" applyNumberFormat="1" applyFont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Border="1"/>
    <xf numFmtId="0" fontId="7" fillId="0" borderId="8" xfId="0" applyFont="1" applyBorder="1" applyAlignment="1">
      <alignment horizontal="left"/>
    </xf>
    <xf numFmtId="1" fontId="5" fillId="0" borderId="0" xfId="0" applyNumberFormat="1" applyFont="1" applyFill="1" applyBorder="1"/>
    <xf numFmtId="0" fontId="7" fillId="0" borderId="8" xfId="0" applyFont="1" applyBorder="1"/>
    <xf numFmtId="4" fontId="7" fillId="0" borderId="11" xfId="0" applyNumberFormat="1" applyFont="1" applyFill="1" applyBorder="1"/>
    <xf numFmtId="4" fontId="7" fillId="0" borderId="12" xfId="1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Border="1"/>
    <xf numFmtId="4" fontId="7" fillId="0" borderId="12" xfId="1" applyNumberFormat="1" applyFont="1" applyFill="1" applyBorder="1" applyAlignment="1">
      <alignment horizontal="right"/>
    </xf>
    <xf numFmtId="2" fontId="5" fillId="0" borderId="0" xfId="0" applyNumberFormat="1" applyFont="1"/>
    <xf numFmtId="0" fontId="7" fillId="0" borderId="8" xfId="0" applyFont="1" applyFill="1" applyBorder="1"/>
    <xf numFmtId="164" fontId="5" fillId="0" borderId="0" xfId="0" applyNumberFormat="1" applyFont="1"/>
    <xf numFmtId="3" fontId="5" fillId="0" borderId="0" xfId="0" applyNumberFormat="1" applyFont="1" applyBorder="1"/>
    <xf numFmtId="4" fontId="7" fillId="0" borderId="11" xfId="0" applyNumberFormat="1" applyFont="1" applyFill="1" applyBorder="1" applyAlignment="1">
      <alignment horizontal="right"/>
    </xf>
    <xf numFmtId="0" fontId="3" fillId="0" borderId="5" xfId="0" applyFont="1" applyFill="1" applyBorder="1"/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8" fillId="0" borderId="0" xfId="0" applyFont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SUPERFICIE REFORESTADA EN LA REPÚBLICA:
 AÑOS 2017-21</a:t>
            </a:r>
          </a:p>
        </c:rich>
      </c:tx>
      <c:layout>
        <c:manualLayout>
          <c:xMode val="edge"/>
          <c:yMode val="edge"/>
          <c:x val="0.30576483694933815"/>
          <c:y val="2.1981165397803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41651088577955"/>
          <c:y val="0.14677292099050998"/>
          <c:w val="0.80864177948979399"/>
          <c:h val="0.674157303370787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9200324779546441E-2"/>
                  <c:y val="-4.383647696211886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'4'!$C$4:$G$4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'4'!$C$6:$G$6</c:f>
              <c:numCache>
                <c:formatCode>#,##0.00</c:formatCode>
                <c:ptCount val="5"/>
                <c:pt idx="0">
                  <c:v>1891.6100000000001</c:v>
                </c:pt>
                <c:pt idx="1">
                  <c:v>8362.91</c:v>
                </c:pt>
                <c:pt idx="2">
                  <c:v>1272.9099999999999</c:v>
                </c:pt>
                <c:pt idx="3">
                  <c:v>270.37</c:v>
                </c:pt>
                <c:pt idx="4">
                  <c:v>4746.7300000000005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713488"/>
        <c:axId val="300050184"/>
      </c:lineChart>
      <c:catAx>
        <c:axId val="30071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3801091410336299"/>
              <c:y val="0.89781951169147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0050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005018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8.3498555486319608E-4"/>
              <c:y val="0.375800633616450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0713488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38101</xdr:rowOff>
    </xdr:from>
    <xdr:to>
      <xdr:col>6</xdr:col>
      <xdr:colOff>619125</xdr:colOff>
      <xdr:row>54</xdr:row>
      <xdr:rowOff>85726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topLeftCell="A16" workbookViewId="0">
      <selection activeCell="A3" sqref="A3:A4"/>
    </sheetView>
  </sheetViews>
  <sheetFormatPr baseColWidth="10" defaultRowHeight="12.85" x14ac:dyDescent="0.2"/>
  <cols>
    <col min="1" max="1" width="22.875" customWidth="1"/>
    <col min="2" max="7" width="9.75" customWidth="1"/>
    <col min="8" max="8" width="10.75" style="3" customWidth="1"/>
    <col min="9" max="9" width="11.375" style="3"/>
    <col min="11" max="11" width="12.625" bestFit="1" customWidth="1"/>
    <col min="12" max="12" width="11.625" bestFit="1" customWidth="1"/>
    <col min="14" max="14" width="12.125" bestFit="1" customWidth="1"/>
  </cols>
  <sheetData>
    <row r="1" spans="1:17" ht="25.7" x14ac:dyDescent="0.2">
      <c r="A1" s="1" t="s">
        <v>21</v>
      </c>
      <c r="B1" s="1"/>
      <c r="C1" s="1"/>
      <c r="D1" s="1"/>
      <c r="E1" s="1"/>
      <c r="F1" s="1"/>
      <c r="G1" s="1"/>
      <c r="H1" s="2"/>
    </row>
    <row r="2" spans="1:17" x14ac:dyDescent="0.2">
      <c r="A2" s="4"/>
      <c r="B2" s="5"/>
      <c r="C2" s="2"/>
      <c r="D2" s="2"/>
      <c r="E2" s="2"/>
      <c r="F2" s="2"/>
      <c r="G2" s="2"/>
      <c r="H2" s="2"/>
    </row>
    <row r="3" spans="1:17" ht="24.1" customHeight="1" x14ac:dyDescent="0.2">
      <c r="A3" s="57" t="s">
        <v>26</v>
      </c>
      <c r="B3" s="6" t="s">
        <v>0</v>
      </c>
      <c r="C3" s="6"/>
      <c r="D3" s="6"/>
      <c r="E3" s="6"/>
      <c r="F3" s="6"/>
      <c r="G3" s="7"/>
      <c r="H3" s="2"/>
      <c r="J3" s="8"/>
      <c r="K3" s="8"/>
      <c r="L3" s="8"/>
    </row>
    <row r="4" spans="1:17" ht="24.1" customHeight="1" x14ac:dyDescent="0.2">
      <c r="A4" s="58"/>
      <c r="B4" s="9" t="s">
        <v>1</v>
      </c>
      <c r="C4" s="10">
        <v>2017</v>
      </c>
      <c r="D4" s="10">
        <v>2018</v>
      </c>
      <c r="E4" s="10">
        <v>2019</v>
      </c>
      <c r="F4" s="10">
        <v>2020</v>
      </c>
      <c r="G4" s="10" t="s">
        <v>2</v>
      </c>
      <c r="H4" s="11"/>
      <c r="I4" s="12"/>
      <c r="J4" s="13"/>
      <c r="K4" s="13"/>
      <c r="L4" s="13"/>
      <c r="M4" s="13"/>
      <c r="N4" s="13"/>
      <c r="O4" s="13"/>
      <c r="P4" s="13"/>
      <c r="Q4" s="13"/>
    </row>
    <row r="5" spans="1:17" ht="6.95" customHeight="1" x14ac:dyDescent="0.2">
      <c r="A5" s="14"/>
      <c r="B5" s="15"/>
      <c r="C5" s="16"/>
      <c r="D5" s="15"/>
      <c r="E5" s="15"/>
      <c r="F5" s="17"/>
      <c r="G5" s="17"/>
      <c r="H5" s="11"/>
      <c r="I5" s="11"/>
      <c r="J5" s="13"/>
      <c r="K5" s="13"/>
      <c r="L5" s="13"/>
      <c r="M5" s="13"/>
      <c r="N5" s="13"/>
      <c r="O5" s="13"/>
      <c r="P5" s="13"/>
      <c r="Q5" s="13"/>
    </row>
    <row r="6" spans="1:17" x14ac:dyDescent="0.2">
      <c r="A6" s="18" t="s">
        <v>3</v>
      </c>
      <c r="B6" s="19">
        <f>+B7+B20</f>
        <v>16544.530000000002</v>
      </c>
      <c r="C6" s="19">
        <f>+C7</f>
        <v>1891.6100000000001</v>
      </c>
      <c r="D6" s="19">
        <f>+D7</f>
        <v>8362.91</v>
      </c>
      <c r="E6" s="19">
        <f>+E7+E20</f>
        <v>1272.9099999999999</v>
      </c>
      <c r="F6" s="20">
        <f>+F7</f>
        <v>270.37</v>
      </c>
      <c r="G6" s="20">
        <f>+G7+G20</f>
        <v>4746.7300000000005</v>
      </c>
      <c r="H6" s="21"/>
      <c r="I6" s="22"/>
      <c r="J6" s="23"/>
      <c r="K6" s="23"/>
      <c r="L6" s="23"/>
      <c r="M6" s="24"/>
      <c r="N6" s="25"/>
      <c r="O6" s="13"/>
      <c r="P6" s="13"/>
      <c r="Q6" s="13"/>
    </row>
    <row r="7" spans="1:17" x14ac:dyDescent="0.2">
      <c r="A7" s="26" t="s">
        <v>24</v>
      </c>
      <c r="B7" s="19">
        <f t="shared" ref="B7:B20" si="0">SUM(C7:G7)</f>
        <v>15200.060000000001</v>
      </c>
      <c r="C7" s="19">
        <f>SUM(C8:C19)</f>
        <v>1891.6100000000001</v>
      </c>
      <c r="D7" s="19">
        <f>SUM(D8:D19)</f>
        <v>8362.91</v>
      </c>
      <c r="E7" s="19">
        <f>SUM(E8:E19)</f>
        <v>1265.81</v>
      </c>
      <c r="F7" s="20">
        <f>SUM(F8:F19)</f>
        <v>270.37</v>
      </c>
      <c r="G7" s="20">
        <f>SUM(G8:G19)</f>
        <v>3409.36</v>
      </c>
      <c r="H7" s="11"/>
      <c r="I7" s="22"/>
      <c r="J7" s="23"/>
      <c r="K7" s="23"/>
      <c r="L7" s="23"/>
      <c r="M7" s="27"/>
      <c r="N7" s="22"/>
      <c r="O7" s="13"/>
      <c r="P7" s="13"/>
      <c r="Q7" s="13"/>
    </row>
    <row r="8" spans="1:17" ht="15" customHeight="1" x14ac:dyDescent="0.2">
      <c r="A8" s="28" t="s">
        <v>4</v>
      </c>
      <c r="B8" s="19">
        <f t="shared" si="0"/>
        <v>27.59</v>
      </c>
      <c r="C8" s="29">
        <v>13.17</v>
      </c>
      <c r="D8" s="29">
        <v>5</v>
      </c>
      <c r="E8" s="29">
        <v>4.9000000000000004</v>
      </c>
      <c r="F8" s="30">
        <v>1.5</v>
      </c>
      <c r="G8" s="30">
        <v>3.02</v>
      </c>
      <c r="H8" s="21"/>
      <c r="I8" s="21"/>
      <c r="J8" s="31"/>
      <c r="K8" s="22"/>
      <c r="L8" s="32"/>
      <c r="M8" s="33"/>
      <c r="N8" s="22"/>
      <c r="O8" s="13"/>
      <c r="P8" s="13"/>
      <c r="Q8" s="13"/>
    </row>
    <row r="9" spans="1:17" ht="15" customHeight="1" x14ac:dyDescent="0.2">
      <c r="A9" s="28" t="s">
        <v>5</v>
      </c>
      <c r="B9" s="19">
        <f t="shared" si="0"/>
        <v>845.9899999999999</v>
      </c>
      <c r="C9" s="29">
        <v>260.82</v>
      </c>
      <c r="D9" s="29">
        <v>414.52</v>
      </c>
      <c r="E9" s="29">
        <v>69.11</v>
      </c>
      <c r="F9" s="30">
        <v>38.17</v>
      </c>
      <c r="G9" s="30">
        <v>63.37</v>
      </c>
      <c r="H9" s="21"/>
      <c r="I9" s="21"/>
      <c r="J9" s="31"/>
      <c r="K9" s="32"/>
      <c r="L9" s="32"/>
      <c r="M9" s="33"/>
      <c r="N9" s="22"/>
      <c r="O9" s="13"/>
      <c r="P9" s="13"/>
      <c r="Q9" s="13"/>
    </row>
    <row r="10" spans="1:17" ht="15" customHeight="1" x14ac:dyDescent="0.2">
      <c r="A10" s="28" t="s">
        <v>6</v>
      </c>
      <c r="B10" s="19">
        <f t="shared" si="0"/>
        <v>17.049999999999997</v>
      </c>
      <c r="C10" s="29">
        <v>6</v>
      </c>
      <c r="D10" s="29">
        <v>4.63</v>
      </c>
      <c r="E10" s="29">
        <v>2</v>
      </c>
      <c r="F10" s="30">
        <v>2.5</v>
      </c>
      <c r="G10" s="30">
        <v>1.92</v>
      </c>
      <c r="H10" s="21"/>
      <c r="I10" s="21"/>
      <c r="J10" s="31"/>
      <c r="K10" s="13"/>
      <c r="L10" s="13"/>
      <c r="M10" s="33"/>
      <c r="N10" s="34"/>
      <c r="O10" s="13"/>
      <c r="P10" s="13"/>
      <c r="Q10" s="13"/>
    </row>
    <row r="11" spans="1:17" ht="15" customHeight="1" x14ac:dyDescent="0.2">
      <c r="A11" s="28" t="s">
        <v>7</v>
      </c>
      <c r="B11" s="19">
        <f t="shared" si="0"/>
        <v>4293.03</v>
      </c>
      <c r="C11" s="29">
        <v>261.7</v>
      </c>
      <c r="D11" s="29">
        <v>3328.64</v>
      </c>
      <c r="E11" s="29">
        <v>669.16</v>
      </c>
      <c r="F11" s="30">
        <v>5.28</v>
      </c>
      <c r="G11" s="30">
        <v>28.25</v>
      </c>
      <c r="H11" s="21"/>
      <c r="I11" s="21"/>
      <c r="J11" s="13"/>
      <c r="K11" s="13"/>
      <c r="L11" s="13"/>
      <c r="M11" s="33"/>
      <c r="N11" s="34"/>
      <c r="O11" s="13"/>
      <c r="P11" s="13"/>
      <c r="Q11" s="13"/>
    </row>
    <row r="12" spans="1:17" ht="15" customHeight="1" x14ac:dyDescent="0.2">
      <c r="A12" s="28" t="s">
        <v>8</v>
      </c>
      <c r="B12" s="19">
        <f t="shared" si="0"/>
        <v>171.20999999999998</v>
      </c>
      <c r="C12" s="29">
        <v>7</v>
      </c>
      <c r="D12" s="29">
        <v>49</v>
      </c>
      <c r="E12" s="29">
        <v>91.51</v>
      </c>
      <c r="F12" s="35" t="s">
        <v>9</v>
      </c>
      <c r="G12" s="35">
        <v>23.7</v>
      </c>
      <c r="H12" s="21"/>
      <c r="I12" s="21"/>
      <c r="J12" s="31"/>
      <c r="K12" s="36"/>
      <c r="L12" s="36"/>
      <c r="M12" s="33"/>
      <c r="N12" s="34"/>
      <c r="O12" s="13"/>
      <c r="P12" s="13"/>
      <c r="Q12" s="13"/>
    </row>
    <row r="13" spans="1:17" ht="15" customHeight="1" x14ac:dyDescent="0.2">
      <c r="A13" s="28" t="s">
        <v>10</v>
      </c>
      <c r="B13" s="19">
        <f t="shared" si="0"/>
        <v>1833.13</v>
      </c>
      <c r="C13" s="29">
        <v>395.73</v>
      </c>
      <c r="D13" s="29">
        <v>1390.75</v>
      </c>
      <c r="E13" s="29">
        <v>21.82</v>
      </c>
      <c r="F13" s="30">
        <v>4.17</v>
      </c>
      <c r="G13" s="30">
        <v>20.66</v>
      </c>
      <c r="H13" s="21"/>
      <c r="I13" s="21"/>
      <c r="J13" s="31"/>
      <c r="K13" s="36"/>
      <c r="L13" s="36"/>
      <c r="M13" s="33"/>
      <c r="N13" s="34"/>
      <c r="O13" s="13"/>
      <c r="P13" s="13"/>
      <c r="Q13" s="13"/>
    </row>
    <row r="14" spans="1:17" ht="15" customHeight="1" x14ac:dyDescent="0.2">
      <c r="A14" s="28" t="s">
        <v>11</v>
      </c>
      <c r="B14" s="19">
        <f t="shared" si="0"/>
        <v>3488.8900000000003</v>
      </c>
      <c r="C14" s="29">
        <v>326.61</v>
      </c>
      <c r="D14" s="29">
        <v>670.31</v>
      </c>
      <c r="E14" s="29">
        <v>19.46</v>
      </c>
      <c r="F14" s="30">
        <v>15</v>
      </c>
      <c r="G14" s="30">
        <v>2457.5100000000002</v>
      </c>
      <c r="H14" s="21"/>
      <c r="I14" s="21"/>
      <c r="J14" s="31"/>
      <c r="K14" s="36"/>
      <c r="L14" s="36"/>
      <c r="M14" s="11"/>
      <c r="N14" s="11"/>
      <c r="O14" s="13"/>
      <c r="P14" s="13"/>
      <c r="Q14" s="13"/>
    </row>
    <row r="15" spans="1:17" ht="15" customHeight="1" x14ac:dyDescent="0.2">
      <c r="A15" s="28" t="s">
        <v>12</v>
      </c>
      <c r="B15" s="19">
        <f t="shared" si="0"/>
        <v>300.57000000000005</v>
      </c>
      <c r="C15" s="29">
        <v>65.5</v>
      </c>
      <c r="D15" s="29">
        <v>165.5</v>
      </c>
      <c r="E15" s="29">
        <v>42.5</v>
      </c>
      <c r="F15" s="30">
        <v>7.97</v>
      </c>
      <c r="G15" s="30">
        <f>12.41+2+4.69</f>
        <v>19.100000000000001</v>
      </c>
      <c r="H15" s="21"/>
      <c r="I15" s="21"/>
      <c r="J15" s="22"/>
      <c r="K15" s="13"/>
      <c r="L15" s="13"/>
      <c r="M15" s="11"/>
      <c r="N15" s="34"/>
      <c r="O15" s="13"/>
      <c r="P15" s="13"/>
      <c r="Q15" s="13"/>
    </row>
    <row r="16" spans="1:17" ht="15" customHeight="1" x14ac:dyDescent="0.2">
      <c r="A16" s="37" t="s">
        <v>13</v>
      </c>
      <c r="B16" s="19">
        <f t="shared" si="0"/>
        <v>227.45</v>
      </c>
      <c r="C16" s="29">
        <v>28.36</v>
      </c>
      <c r="D16" s="29">
        <v>174.4</v>
      </c>
      <c r="E16" s="29">
        <v>11.51</v>
      </c>
      <c r="F16" s="35" t="s">
        <v>9</v>
      </c>
      <c r="G16" s="35">
        <v>13.18</v>
      </c>
      <c r="H16" s="21"/>
      <c r="I16" s="21"/>
      <c r="J16" s="31"/>
      <c r="K16" s="13"/>
      <c r="L16" s="13"/>
      <c r="M16" s="11"/>
      <c r="N16" s="11"/>
      <c r="O16" s="13"/>
      <c r="P16" s="13"/>
      <c r="Q16" s="13"/>
    </row>
    <row r="17" spans="1:17" ht="15" customHeight="1" x14ac:dyDescent="0.2">
      <c r="A17" s="28" t="s">
        <v>14</v>
      </c>
      <c r="B17" s="19">
        <f t="shared" si="0"/>
        <v>3808.2999999999997</v>
      </c>
      <c r="C17" s="29">
        <v>476.75</v>
      </c>
      <c r="D17" s="29">
        <v>2097.4</v>
      </c>
      <c r="E17" s="29">
        <v>297.22000000000003</v>
      </c>
      <c r="F17" s="30">
        <v>176.14</v>
      </c>
      <c r="G17" s="30">
        <v>760.79</v>
      </c>
      <c r="H17" s="21"/>
      <c r="I17" s="21"/>
      <c r="J17" s="31"/>
      <c r="K17" s="13"/>
      <c r="L17" s="38"/>
      <c r="M17" s="39"/>
      <c r="N17" s="11"/>
      <c r="O17" s="13"/>
      <c r="P17" s="13"/>
      <c r="Q17" s="13"/>
    </row>
    <row r="18" spans="1:17" ht="15" customHeight="1" x14ac:dyDescent="0.2">
      <c r="A18" s="37" t="s">
        <v>15</v>
      </c>
      <c r="B18" s="19">
        <f t="shared" si="0"/>
        <v>2.5499999999999998</v>
      </c>
      <c r="C18" s="40" t="s">
        <v>9</v>
      </c>
      <c r="D18" s="40" t="s">
        <v>9</v>
      </c>
      <c r="E18" s="40">
        <v>2</v>
      </c>
      <c r="F18" s="35">
        <v>0.55000000000000004</v>
      </c>
      <c r="G18" s="35" t="s">
        <v>9</v>
      </c>
      <c r="H18" s="21"/>
      <c r="I18" s="21"/>
      <c r="J18" s="31"/>
      <c r="K18" s="13"/>
      <c r="L18" s="13"/>
      <c r="M18" s="39"/>
      <c r="N18" s="34"/>
      <c r="O18" s="13"/>
      <c r="P18" s="13"/>
      <c r="Q18" s="13"/>
    </row>
    <row r="19" spans="1:17" ht="15" customHeight="1" x14ac:dyDescent="0.2">
      <c r="A19" s="37" t="s">
        <v>16</v>
      </c>
      <c r="B19" s="19">
        <f t="shared" si="0"/>
        <v>184.3</v>
      </c>
      <c r="C19" s="29">
        <v>49.97</v>
      </c>
      <c r="D19" s="29">
        <v>62.76</v>
      </c>
      <c r="E19" s="29">
        <v>34.619999999999997</v>
      </c>
      <c r="F19" s="30">
        <v>19.09</v>
      </c>
      <c r="G19" s="30">
        <v>17.86</v>
      </c>
      <c r="H19" s="21"/>
      <c r="I19" s="21"/>
      <c r="J19" s="31"/>
      <c r="K19" s="13"/>
      <c r="L19" s="13"/>
      <c r="M19" s="13"/>
      <c r="N19" s="13"/>
      <c r="O19" s="13"/>
      <c r="P19" s="13"/>
      <c r="Q19" s="13"/>
    </row>
    <row r="20" spans="1:17" ht="15" customHeight="1" x14ac:dyDescent="0.2">
      <c r="A20" s="37" t="s">
        <v>23</v>
      </c>
      <c r="B20" s="29">
        <f t="shared" si="0"/>
        <v>1344.47</v>
      </c>
      <c r="C20" s="40" t="s">
        <v>9</v>
      </c>
      <c r="D20" s="40" t="s">
        <v>9</v>
      </c>
      <c r="E20" s="29">
        <v>7.1</v>
      </c>
      <c r="F20" s="59" t="s">
        <v>9</v>
      </c>
      <c r="G20" s="59">
        <f>1323.98+0.3+1.4+0.03+0.5+11.16</f>
        <v>1337.3700000000001</v>
      </c>
      <c r="H20" s="21"/>
      <c r="I20" s="11"/>
      <c r="J20" s="31"/>
      <c r="K20" s="13"/>
      <c r="L20" s="13"/>
      <c r="M20" s="13"/>
      <c r="N20" s="13"/>
      <c r="O20" s="13"/>
      <c r="P20" s="13"/>
      <c r="Q20" s="13"/>
    </row>
    <row r="21" spans="1:17" ht="6.95" customHeight="1" x14ac:dyDescent="0.2">
      <c r="A21" s="41"/>
      <c r="B21" s="42"/>
      <c r="C21" s="42"/>
      <c r="D21" s="43"/>
      <c r="E21" s="42"/>
      <c r="F21" s="42"/>
      <c r="G21" s="44"/>
      <c r="H21" s="11"/>
      <c r="I21" s="11"/>
      <c r="J21" s="13"/>
      <c r="K21" s="13"/>
      <c r="L21" s="13"/>
      <c r="M21" s="13"/>
      <c r="N21" s="13"/>
      <c r="O21" s="13"/>
      <c r="P21" s="13"/>
      <c r="Q21" s="13"/>
    </row>
    <row r="22" spans="1:17" ht="8.1999999999999993" customHeight="1" x14ac:dyDescent="0.2">
      <c r="A22" s="2"/>
      <c r="B22" s="45"/>
      <c r="C22" s="2"/>
      <c r="D22" s="2"/>
      <c r="E22" s="2"/>
      <c r="F22" s="2"/>
      <c r="G22" s="2"/>
      <c r="H22" s="2"/>
      <c r="I22" s="2"/>
    </row>
    <row r="23" spans="1:17" ht="11.95" customHeight="1" x14ac:dyDescent="0.2">
      <c r="A23" s="56" t="s">
        <v>22</v>
      </c>
      <c r="B23" s="45"/>
      <c r="C23" s="2"/>
      <c r="D23" s="2"/>
      <c r="E23" s="2"/>
      <c r="F23" s="2"/>
      <c r="G23" s="2"/>
      <c r="H23" s="2"/>
      <c r="I23" s="2"/>
    </row>
    <row r="24" spans="1:17" ht="11.95" customHeight="1" x14ac:dyDescent="0.2">
      <c r="A24" s="46" t="s">
        <v>17</v>
      </c>
      <c r="B24" s="45"/>
      <c r="C24" s="2"/>
      <c r="D24" s="47"/>
      <c r="E24" s="47"/>
      <c r="F24" s="47"/>
      <c r="G24" s="47"/>
      <c r="H24" s="2"/>
      <c r="I24" s="2"/>
    </row>
    <row r="25" spans="1:17" ht="11.95" customHeight="1" x14ac:dyDescent="0.2">
      <c r="A25" s="46" t="s">
        <v>18</v>
      </c>
      <c r="B25" s="45"/>
      <c r="C25" s="2"/>
      <c r="D25" s="47"/>
      <c r="E25" s="47"/>
      <c r="F25" s="47"/>
      <c r="G25" s="47"/>
      <c r="H25" s="2"/>
      <c r="I25" s="2"/>
    </row>
    <row r="26" spans="1:17" ht="12.85" customHeight="1" x14ac:dyDescent="0.2">
      <c r="A26" s="47" t="s">
        <v>25</v>
      </c>
      <c r="B26" s="47"/>
      <c r="C26" s="47"/>
      <c r="D26" s="47"/>
      <c r="E26" s="47"/>
      <c r="F26" s="47"/>
      <c r="G26" s="47"/>
      <c r="H26" s="2"/>
      <c r="I26" s="2"/>
    </row>
    <row r="27" spans="1:17" x14ac:dyDescent="0.2">
      <c r="A27" s="46" t="s">
        <v>19</v>
      </c>
      <c r="I27" s="2"/>
    </row>
    <row r="28" spans="1:17" x14ac:dyDescent="0.2">
      <c r="A28" s="46"/>
      <c r="B28" s="8"/>
      <c r="I28" s="2"/>
    </row>
    <row r="29" spans="1:17" x14ac:dyDescent="0.2">
      <c r="A29" s="46"/>
      <c r="I29" s="2"/>
    </row>
    <row r="30" spans="1:17" x14ac:dyDescent="0.2">
      <c r="A30" s="46"/>
      <c r="I30" s="2"/>
    </row>
    <row r="32" spans="1:17" x14ac:dyDescent="0.2">
      <c r="K32" s="8"/>
    </row>
    <row r="33" spans="2:4" x14ac:dyDescent="0.2">
      <c r="B33" s="47"/>
      <c r="C33" s="47"/>
    </row>
    <row r="34" spans="2:4" x14ac:dyDescent="0.2">
      <c r="C34" s="48">
        <v>2014</v>
      </c>
      <c r="D34" s="49">
        <v>273.08999999999997</v>
      </c>
    </row>
    <row r="35" spans="2:4" x14ac:dyDescent="0.2">
      <c r="C35" s="48">
        <v>2015</v>
      </c>
      <c r="D35" s="50">
        <v>567.04</v>
      </c>
    </row>
    <row r="36" spans="2:4" x14ac:dyDescent="0.2">
      <c r="C36" s="48">
        <v>2016</v>
      </c>
      <c r="D36" s="50">
        <v>1960.93</v>
      </c>
    </row>
    <row r="37" spans="2:4" x14ac:dyDescent="0.2">
      <c r="C37" s="51">
        <v>2017</v>
      </c>
      <c r="D37" s="50">
        <v>1891.61</v>
      </c>
    </row>
    <row r="38" spans="2:4" x14ac:dyDescent="0.2">
      <c r="C38" s="51" t="s">
        <v>20</v>
      </c>
      <c r="D38" s="50">
        <v>8362.91</v>
      </c>
    </row>
    <row r="39" spans="2:4" x14ac:dyDescent="0.2">
      <c r="C39" s="52"/>
      <c r="D39" s="53"/>
    </row>
    <row r="40" spans="2:4" x14ac:dyDescent="0.2">
      <c r="B40" s="47"/>
      <c r="C40" s="47"/>
    </row>
    <row r="41" spans="2:4" x14ac:dyDescent="0.2">
      <c r="B41" s="47"/>
      <c r="C41" s="47"/>
    </row>
    <row r="61" spans="1:1" x14ac:dyDescent="0.2">
      <c r="A61" s="54"/>
    </row>
    <row r="68" spans="1:2" ht="13.55" x14ac:dyDescent="0.2">
      <c r="A68" s="55"/>
      <c r="B68" s="55"/>
    </row>
  </sheetData>
  <mergeCells count="1">
    <mergeCell ref="A3:A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2022-08-02T15:32:10Z</cp:lastPrinted>
  <dcterms:created xsi:type="dcterms:W3CDTF">2022-08-01T15:52:06Z</dcterms:created>
  <dcterms:modified xsi:type="dcterms:W3CDTF">2022-09-05T14:33:04Z</dcterms:modified>
</cp:coreProperties>
</file>