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ec-app-03\PDF\DEPT_ESTADISTICA\SOCIALES\Boletines 2022\ACCIDENTE DE TRANSITO\"/>
    </mc:Choice>
  </mc:AlternateContent>
  <bookViews>
    <workbookView xWindow="0" yWindow="0" windowWidth="27375" windowHeight="10845"/>
  </bookViews>
  <sheets>
    <sheet name="451-07" sheetId="1" r:id="rId1"/>
  </sheets>
  <definedNames>
    <definedName name="_xlnm.Print_Titles" localSheetId="0">'451-07'!$1:$7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14" i="1" l="1"/>
  <c r="I588" i="1"/>
  <c r="H588" i="1"/>
  <c r="G588" i="1"/>
  <c r="F588" i="1"/>
  <c r="J588" i="1"/>
  <c r="K588" i="1"/>
  <c r="E588" i="1"/>
  <c r="F382" i="1"/>
  <c r="D248" i="1"/>
  <c r="G248" i="1"/>
  <c r="H248" i="1"/>
  <c r="I248" i="1"/>
  <c r="J248" i="1"/>
  <c r="F248" i="1"/>
  <c r="E248" i="1"/>
  <c r="K248" i="1"/>
  <c r="E8" i="1"/>
  <c r="J8" i="1"/>
  <c r="K8" i="1"/>
  <c r="K9" i="1"/>
  <c r="E382" i="1"/>
  <c r="G382" i="1"/>
  <c r="H382" i="1"/>
  <c r="I382" i="1"/>
  <c r="J382" i="1"/>
  <c r="K382" i="1"/>
  <c r="D614" i="1"/>
  <c r="F8" i="1" l="1"/>
  <c r="G8" i="1"/>
  <c r="D622" i="1"/>
  <c r="D621" i="1"/>
  <c r="D620" i="1"/>
  <c r="D619" i="1"/>
  <c r="K618" i="1"/>
  <c r="J618" i="1"/>
  <c r="I618" i="1"/>
  <c r="H618" i="1"/>
  <c r="G618" i="1"/>
  <c r="F618" i="1"/>
  <c r="E618" i="1"/>
  <c r="D618" i="1"/>
  <c r="D617" i="1"/>
  <c r="D616" i="1"/>
  <c r="D615" i="1"/>
  <c r="G614" i="1"/>
  <c r="F614" i="1"/>
  <c r="D613" i="1"/>
  <c r="D612" i="1"/>
  <c r="D611" i="1"/>
  <c r="K610" i="1"/>
  <c r="I610" i="1"/>
  <c r="H610" i="1"/>
  <c r="G610" i="1"/>
  <c r="F610" i="1"/>
  <c r="E610" i="1"/>
  <c r="D610" i="1"/>
  <c r="D609" i="1"/>
  <c r="D608" i="1"/>
  <c r="D607" i="1"/>
  <c r="D606" i="1"/>
  <c r="D605" i="1"/>
  <c r="D604" i="1"/>
  <c r="D603" i="1"/>
  <c r="K602" i="1"/>
  <c r="J602" i="1"/>
  <c r="I602" i="1"/>
  <c r="H602" i="1"/>
  <c r="G602" i="1"/>
  <c r="F602" i="1"/>
  <c r="D602" i="1"/>
  <c r="D601" i="1"/>
  <c r="D600" i="1"/>
  <c r="D599" i="1"/>
  <c r="D598" i="1"/>
  <c r="K597" i="1"/>
  <c r="I597" i="1"/>
  <c r="G597" i="1"/>
  <c r="E597" i="1"/>
  <c r="D597" i="1"/>
  <c r="D595" i="1"/>
  <c r="D594" i="1"/>
  <c r="D593" i="1"/>
  <c r="D592" i="1"/>
  <c r="D591" i="1"/>
  <c r="D590" i="1"/>
  <c r="J589" i="1"/>
  <c r="I589" i="1"/>
  <c r="G589" i="1"/>
  <c r="F589" i="1"/>
  <c r="E589" i="1"/>
  <c r="D589" i="1"/>
  <c r="D588" i="1" s="1"/>
  <c r="D587" i="1"/>
  <c r="D585" i="1"/>
  <c r="D584" i="1"/>
  <c r="D583" i="1"/>
  <c r="D582" i="1"/>
  <c r="K580" i="1"/>
  <c r="I580" i="1"/>
  <c r="H580" i="1"/>
  <c r="G580" i="1"/>
  <c r="F580" i="1"/>
  <c r="E580" i="1"/>
  <c r="D580" i="1"/>
  <c r="D579" i="1"/>
  <c r="D578" i="1"/>
  <c r="D577" i="1"/>
  <c r="D576" i="1"/>
  <c r="D575" i="1"/>
  <c r="D574" i="1"/>
  <c r="D573" i="1"/>
  <c r="D572" i="1"/>
  <c r="D569" i="1" s="1"/>
  <c r="D571" i="1"/>
  <c r="D570" i="1"/>
  <c r="K569" i="1"/>
  <c r="J569" i="1"/>
  <c r="I569" i="1"/>
  <c r="H569" i="1"/>
  <c r="G569" i="1"/>
  <c r="F569" i="1"/>
  <c r="E569" i="1"/>
  <c r="D568" i="1"/>
  <c r="D567" i="1"/>
  <c r="D566" i="1"/>
  <c r="D565" i="1"/>
  <c r="D564" i="1"/>
  <c r="D563" i="1"/>
  <c r="D562" i="1"/>
  <c r="D561" i="1"/>
  <c r="D560" i="1"/>
  <c r="D559" i="1"/>
  <c r="D557" i="1"/>
  <c r="D556" i="1"/>
  <c r="D555" i="1"/>
  <c r="D554" i="1"/>
  <c r="D551" i="1" s="1"/>
  <c r="D553" i="1"/>
  <c r="D552" i="1"/>
  <c r="K551" i="1"/>
  <c r="J551" i="1"/>
  <c r="I551" i="1"/>
  <c r="H551" i="1"/>
  <c r="G551" i="1"/>
  <c r="F551" i="1"/>
  <c r="E551" i="1"/>
  <c r="D550" i="1"/>
  <c r="D549" i="1"/>
  <c r="D547" i="1" s="1"/>
  <c r="D548" i="1"/>
  <c r="K547" i="1"/>
  <c r="J547" i="1"/>
  <c r="I547" i="1"/>
  <c r="H547" i="1"/>
  <c r="G547" i="1"/>
  <c r="F547" i="1"/>
  <c r="E547" i="1"/>
  <c r="D546" i="1"/>
  <c r="D545" i="1"/>
  <c r="D544" i="1"/>
  <c r="D542" i="1" s="1"/>
  <c r="D543" i="1"/>
  <c r="K542" i="1"/>
  <c r="J542" i="1"/>
  <c r="I542" i="1"/>
  <c r="H542" i="1"/>
  <c r="G542" i="1"/>
  <c r="F542" i="1"/>
  <c r="E542" i="1"/>
  <c r="D541" i="1"/>
  <c r="D540" i="1"/>
  <c r="K539" i="1"/>
  <c r="J539" i="1"/>
  <c r="I539" i="1"/>
  <c r="H539" i="1"/>
  <c r="G539" i="1"/>
  <c r="F539" i="1"/>
  <c r="E539" i="1"/>
  <c r="D539" i="1"/>
  <c r="D538" i="1"/>
  <c r="D537" i="1"/>
  <c r="D536" i="1"/>
  <c r="D535" i="1"/>
  <c r="D534" i="1"/>
  <c r="D533" i="1" s="1"/>
  <c r="K533" i="1"/>
  <c r="J533" i="1"/>
  <c r="H533" i="1"/>
  <c r="G533" i="1"/>
  <c r="F533" i="1"/>
  <c r="E533" i="1"/>
  <c r="D532" i="1"/>
  <c r="D531" i="1"/>
  <c r="D530" i="1"/>
  <c r="D529" i="1"/>
  <c r="D528" i="1"/>
  <c r="D527" i="1"/>
  <c r="D526" i="1"/>
  <c r="D525" i="1"/>
  <c r="D524" i="1"/>
  <c r="D521" i="1" s="1"/>
  <c r="D523" i="1"/>
  <c r="D522" i="1"/>
  <c r="K521" i="1"/>
  <c r="J521" i="1"/>
  <c r="I521" i="1"/>
  <c r="H521" i="1"/>
  <c r="G521" i="1"/>
  <c r="F521" i="1"/>
  <c r="E521" i="1"/>
  <c r="D520" i="1"/>
  <c r="D519" i="1"/>
  <c r="D518" i="1"/>
  <c r="D517" i="1"/>
  <c r="D516" i="1"/>
  <c r="D515" i="1"/>
  <c r="K514" i="1"/>
  <c r="J514" i="1"/>
  <c r="I514" i="1"/>
  <c r="H514" i="1"/>
  <c r="G514" i="1"/>
  <c r="F514" i="1"/>
  <c r="E514" i="1"/>
  <c r="D514" i="1"/>
  <c r="D513" i="1"/>
  <c r="D512" i="1"/>
  <c r="D511" i="1"/>
  <c r="D510" i="1"/>
  <c r="D509" i="1"/>
  <c r="K508" i="1"/>
  <c r="J508" i="1"/>
  <c r="I508" i="1"/>
  <c r="H508" i="1"/>
  <c r="F508" i="1"/>
  <c r="E508" i="1"/>
  <c r="D508" i="1"/>
  <c r="D507" i="1"/>
  <c r="D506" i="1"/>
  <c r="D505" i="1"/>
  <c r="D504" i="1"/>
  <c r="D503" i="1"/>
  <c r="D502" i="1"/>
  <c r="D501" i="1"/>
  <c r="D500" i="1" s="1"/>
  <c r="K500" i="1"/>
  <c r="J500" i="1"/>
  <c r="H500" i="1"/>
  <c r="G500" i="1"/>
  <c r="F500" i="1"/>
  <c r="E500" i="1"/>
  <c r="D499" i="1"/>
  <c r="D498" i="1"/>
  <c r="D497" i="1"/>
  <c r="D496" i="1"/>
  <c r="K495" i="1"/>
  <c r="J495" i="1"/>
  <c r="I495" i="1"/>
  <c r="H495" i="1"/>
  <c r="G495" i="1"/>
  <c r="F495" i="1"/>
  <c r="E495" i="1"/>
  <c r="D495" i="1"/>
  <c r="K494" i="1"/>
  <c r="J494" i="1"/>
  <c r="I494" i="1"/>
  <c r="H494" i="1"/>
  <c r="G494" i="1"/>
  <c r="F494" i="1"/>
  <c r="E494" i="1"/>
  <c r="D493" i="1"/>
  <c r="D492" i="1"/>
  <c r="D484" i="1" s="1"/>
  <c r="D491" i="1"/>
  <c r="D490" i="1"/>
  <c r="D489" i="1"/>
  <c r="D488" i="1"/>
  <c r="D487" i="1"/>
  <c r="D486" i="1"/>
  <c r="D485" i="1"/>
  <c r="K484" i="1"/>
  <c r="J484" i="1"/>
  <c r="I484" i="1"/>
  <c r="H484" i="1"/>
  <c r="G484" i="1"/>
  <c r="F484" i="1"/>
  <c r="E484" i="1"/>
  <c r="D483" i="1"/>
  <c r="D482" i="1"/>
  <c r="D481" i="1"/>
  <c r="D480" i="1"/>
  <c r="D479" i="1"/>
  <c r="D478" i="1"/>
  <c r="D477" i="1"/>
  <c r="D476" i="1"/>
  <c r="D475" i="1"/>
  <c r="D474" i="1"/>
  <c r="D473" i="1"/>
  <c r="D472" i="1"/>
  <c r="D471" i="1"/>
  <c r="D470" i="1"/>
  <c r="D469" i="1"/>
  <c r="D468" i="1"/>
  <c r="D467" i="1"/>
  <c r="K466" i="1"/>
  <c r="J466" i="1"/>
  <c r="I466" i="1"/>
  <c r="H466" i="1"/>
  <c r="G466" i="1"/>
  <c r="F466" i="1"/>
  <c r="E466" i="1"/>
  <c r="D466" i="1"/>
  <c r="D465" i="1"/>
  <c r="D464" i="1"/>
  <c r="D463" i="1"/>
  <c r="D462" i="1"/>
  <c r="D461" i="1"/>
  <c r="D460" i="1"/>
  <c r="D459" i="1"/>
  <c r="D458" i="1"/>
  <c r="D454" i="1" s="1"/>
  <c r="D457" i="1"/>
  <c r="D456" i="1"/>
  <c r="D455" i="1"/>
  <c r="K454" i="1"/>
  <c r="J454" i="1"/>
  <c r="I454" i="1"/>
  <c r="H454" i="1"/>
  <c r="H429" i="1" s="1"/>
  <c r="H8" i="1" s="1"/>
  <c r="G454" i="1"/>
  <c r="F454" i="1"/>
  <c r="E454" i="1"/>
  <c r="D453" i="1"/>
  <c r="D452" i="1"/>
  <c r="D451" i="1"/>
  <c r="D450" i="1"/>
  <c r="D449" i="1"/>
  <c r="D448" i="1"/>
  <c r="D447" i="1"/>
  <c r="D445" i="1"/>
  <c r="D444" i="1"/>
  <c r="D443" i="1"/>
  <c r="D442" i="1"/>
  <c r="D441" i="1"/>
  <c r="D440" i="1"/>
  <c r="K439" i="1"/>
  <c r="J439" i="1"/>
  <c r="I439" i="1"/>
  <c r="H439" i="1"/>
  <c r="G439" i="1"/>
  <c r="F439" i="1"/>
  <c r="E439" i="1"/>
  <c r="D439" i="1"/>
  <c r="D438" i="1"/>
  <c r="D437" i="1"/>
  <c r="D436" i="1"/>
  <c r="D435" i="1"/>
  <c r="D434" i="1"/>
  <c r="D433" i="1"/>
  <c r="D432" i="1"/>
  <c r="D431" i="1"/>
  <c r="K430" i="1"/>
  <c r="J430" i="1"/>
  <c r="I430" i="1"/>
  <c r="H430" i="1"/>
  <c r="G430" i="1"/>
  <c r="F430" i="1"/>
  <c r="E430" i="1"/>
  <c r="D430" i="1"/>
  <c r="K429" i="1"/>
  <c r="J429" i="1"/>
  <c r="I429" i="1"/>
  <c r="G429" i="1"/>
  <c r="F429" i="1"/>
  <c r="E429" i="1"/>
  <c r="D428" i="1"/>
  <c r="D427" i="1"/>
  <c r="D426" i="1"/>
  <c r="D425" i="1"/>
  <c r="D424" i="1"/>
  <c r="D423" i="1"/>
  <c r="D419" i="1" s="1"/>
  <c r="D422" i="1"/>
  <c r="D421" i="1"/>
  <c r="D420" i="1"/>
  <c r="K419" i="1"/>
  <c r="J419" i="1"/>
  <c r="I419" i="1"/>
  <c r="H419" i="1"/>
  <c r="G419" i="1"/>
  <c r="F419" i="1"/>
  <c r="E419" i="1"/>
  <c r="D418" i="1"/>
  <c r="D417" i="1"/>
  <c r="D416" i="1"/>
  <c r="D415" i="1"/>
  <c r="D414" i="1"/>
  <c r="D413" i="1"/>
  <c r="D412" i="1"/>
  <c r="D411" i="1"/>
  <c r="D410" i="1"/>
  <c r="D408" i="1"/>
  <c r="D407" i="1"/>
  <c r="D406" i="1"/>
  <c r="D405" i="1"/>
  <c r="D404" i="1"/>
  <c r="D403" i="1"/>
  <c r="D402" i="1"/>
  <c r="D401" i="1"/>
  <c r="D400" i="1"/>
  <c r="D399" i="1"/>
  <c r="D398" i="1"/>
  <c r="D397" i="1"/>
  <c r="D396" i="1"/>
  <c r="D395" i="1"/>
  <c r="D394" i="1"/>
  <c r="D393" i="1"/>
  <c r="D391" i="1" s="1"/>
  <c r="D392" i="1"/>
  <c r="K391" i="1"/>
  <c r="J391" i="1"/>
  <c r="I391" i="1"/>
  <c r="H391" i="1"/>
  <c r="G391" i="1"/>
  <c r="F391" i="1"/>
  <c r="E391" i="1"/>
  <c r="D390" i="1"/>
  <c r="D389" i="1"/>
  <c r="D388" i="1"/>
  <c r="D387" i="1"/>
  <c r="D386" i="1"/>
  <c r="D385" i="1"/>
  <c r="D384" i="1"/>
  <c r="K383" i="1"/>
  <c r="J383" i="1"/>
  <c r="I383" i="1"/>
  <c r="H383" i="1"/>
  <c r="G383" i="1"/>
  <c r="F383" i="1"/>
  <c r="E383" i="1"/>
  <c r="D383" i="1"/>
  <c r="D381" i="1"/>
  <c r="D380" i="1"/>
  <c r="D379" i="1"/>
  <c r="D378" i="1"/>
  <c r="D377" i="1"/>
  <c r="D376" i="1"/>
  <c r="D375" i="1"/>
  <c r="D374" i="1"/>
  <c r="D372" i="1" s="1"/>
  <c r="D373" i="1"/>
  <c r="K372" i="1"/>
  <c r="J372" i="1"/>
  <c r="I372" i="1"/>
  <c r="H372" i="1"/>
  <c r="G372" i="1"/>
  <c r="F372" i="1"/>
  <c r="E372" i="1"/>
  <c r="D371" i="1"/>
  <c r="D370" i="1"/>
  <c r="D369" i="1"/>
  <c r="D368" i="1"/>
  <c r="K367" i="1"/>
  <c r="J367" i="1"/>
  <c r="I367" i="1"/>
  <c r="H367" i="1"/>
  <c r="F367" i="1"/>
  <c r="E367" i="1"/>
  <c r="D367" i="1"/>
  <c r="D366" i="1"/>
  <c r="D365" i="1"/>
  <c r="D361" i="1" s="1"/>
  <c r="D364" i="1"/>
  <c r="D363" i="1"/>
  <c r="D362" i="1"/>
  <c r="K361" i="1"/>
  <c r="J361" i="1"/>
  <c r="I361" i="1"/>
  <c r="H361" i="1"/>
  <c r="G361" i="1"/>
  <c r="F361" i="1"/>
  <c r="E361" i="1"/>
  <c r="D360" i="1"/>
  <c r="D359" i="1"/>
  <c r="D358" i="1"/>
  <c r="D354" i="1" s="1"/>
  <c r="D357" i="1"/>
  <c r="D356" i="1"/>
  <c r="D355" i="1"/>
  <c r="K354" i="1"/>
  <c r="J354" i="1"/>
  <c r="I354" i="1"/>
  <c r="H354" i="1"/>
  <c r="G354" i="1"/>
  <c r="F354" i="1"/>
  <c r="E354" i="1"/>
  <c r="D353" i="1"/>
  <c r="D352" i="1"/>
  <c r="D351" i="1"/>
  <c r="D350" i="1"/>
  <c r="D349" i="1"/>
  <c r="D348" i="1"/>
  <c r="D347" i="1"/>
  <c r="D346" i="1"/>
  <c r="D345" i="1"/>
  <c r="D344" i="1"/>
  <c r="D343" i="1"/>
  <c r="D342" i="1"/>
  <c r="D341" i="1"/>
  <c r="K340" i="1"/>
  <c r="J340" i="1"/>
  <c r="I340" i="1"/>
  <c r="H340" i="1"/>
  <c r="G340" i="1"/>
  <c r="F340" i="1"/>
  <c r="E340" i="1"/>
  <c r="D340" i="1"/>
  <c r="D339" i="1"/>
  <c r="D338" i="1"/>
  <c r="D337" i="1"/>
  <c r="D336" i="1"/>
  <c r="D335" i="1"/>
  <c r="D333" i="1"/>
  <c r="D332" i="1"/>
  <c r="D331" i="1"/>
  <c r="D330" i="1"/>
  <c r="D329" i="1"/>
  <c r="D328" i="1"/>
  <c r="D327" i="1"/>
  <c r="D326" i="1"/>
  <c r="D325" i="1"/>
  <c r="D324" i="1"/>
  <c r="D323" i="1"/>
  <c r="D322" i="1"/>
  <c r="D321" i="1"/>
  <c r="D320" i="1"/>
  <c r="D316" i="1" s="1"/>
  <c r="D319" i="1"/>
  <c r="D318" i="1"/>
  <c r="D317" i="1"/>
  <c r="K316" i="1"/>
  <c r="J316" i="1"/>
  <c r="I316" i="1"/>
  <c r="H316" i="1"/>
  <c r="G316" i="1"/>
  <c r="F316" i="1"/>
  <c r="E316" i="1"/>
  <c r="D315" i="1"/>
  <c r="D314" i="1"/>
  <c r="D313" i="1"/>
  <c r="D312" i="1"/>
  <c r="D311" i="1"/>
  <c r="D310" i="1"/>
  <c r="D307" i="1" s="1"/>
  <c r="D306" i="1" s="1"/>
  <c r="D309" i="1"/>
  <c r="D308" i="1"/>
  <c r="K307" i="1"/>
  <c r="J307" i="1"/>
  <c r="I307" i="1"/>
  <c r="H307" i="1"/>
  <c r="G307" i="1"/>
  <c r="F307" i="1"/>
  <c r="E307" i="1"/>
  <c r="K306" i="1"/>
  <c r="J306" i="1"/>
  <c r="I306" i="1"/>
  <c r="H306" i="1"/>
  <c r="G306" i="1"/>
  <c r="F306" i="1"/>
  <c r="E306" i="1"/>
  <c r="D305" i="1"/>
  <c r="D304" i="1"/>
  <c r="D303" i="1"/>
  <c r="D302" i="1"/>
  <c r="D301" i="1"/>
  <c r="K300" i="1"/>
  <c r="J300" i="1"/>
  <c r="I300" i="1"/>
  <c r="H300" i="1"/>
  <c r="G300" i="1"/>
  <c r="F300" i="1"/>
  <c r="E300" i="1"/>
  <c r="D300" i="1"/>
  <c r="D299" i="1"/>
  <c r="D290" i="1" s="1"/>
  <c r="D298" i="1"/>
  <c r="D297" i="1"/>
  <c r="D295" i="1"/>
  <c r="D294" i="1"/>
  <c r="D293" i="1"/>
  <c r="D292" i="1"/>
  <c r="D291" i="1"/>
  <c r="K290" i="1"/>
  <c r="J290" i="1"/>
  <c r="I290" i="1"/>
  <c r="H290" i="1"/>
  <c r="G290" i="1"/>
  <c r="F290" i="1"/>
  <c r="E290" i="1"/>
  <c r="D289" i="1"/>
  <c r="D288" i="1"/>
  <c r="D287" i="1"/>
  <c r="D286" i="1"/>
  <c r="D285" i="1"/>
  <c r="D282" i="1" s="1"/>
  <c r="D284" i="1"/>
  <c r="D283" i="1"/>
  <c r="K282" i="1"/>
  <c r="J282" i="1"/>
  <c r="I282" i="1"/>
  <c r="H282" i="1"/>
  <c r="G282" i="1"/>
  <c r="F282" i="1"/>
  <c r="E282" i="1"/>
  <c r="D281" i="1"/>
  <c r="D280" i="1"/>
  <c r="D279" i="1"/>
  <c r="D278" i="1"/>
  <c r="D277" i="1"/>
  <c r="K276" i="1"/>
  <c r="J276" i="1"/>
  <c r="I276" i="1"/>
  <c r="H276" i="1"/>
  <c r="G276" i="1"/>
  <c r="F276" i="1"/>
  <c r="E276" i="1"/>
  <c r="D276" i="1"/>
  <c r="D275" i="1"/>
  <c r="D272" i="1" s="1"/>
  <c r="D274" i="1"/>
  <c r="D273" i="1"/>
  <c r="K272" i="1"/>
  <c r="J272" i="1"/>
  <c r="I272" i="1"/>
  <c r="H272" i="1"/>
  <c r="G272" i="1"/>
  <c r="F272" i="1"/>
  <c r="E272" i="1"/>
  <c r="D271" i="1"/>
  <c r="D270" i="1"/>
  <c r="D268" i="1" s="1"/>
  <c r="D269" i="1"/>
  <c r="K268" i="1"/>
  <c r="J268" i="1"/>
  <c r="I268" i="1"/>
  <c r="H268" i="1"/>
  <c r="G268" i="1"/>
  <c r="F268" i="1"/>
  <c r="E268" i="1"/>
  <c r="D267" i="1"/>
  <c r="D266" i="1"/>
  <c r="D265" i="1"/>
  <c r="D262" i="1" s="1"/>
  <c r="D264" i="1"/>
  <c r="D263" i="1"/>
  <c r="K262" i="1"/>
  <c r="J262" i="1"/>
  <c r="I262" i="1"/>
  <c r="H262" i="1"/>
  <c r="G262" i="1"/>
  <c r="F262" i="1"/>
  <c r="E262" i="1"/>
  <c r="K261" i="1"/>
  <c r="J261" i="1"/>
  <c r="I261" i="1"/>
  <c r="H261" i="1"/>
  <c r="G261" i="1"/>
  <c r="F261" i="1"/>
  <c r="E261" i="1"/>
  <c r="D260" i="1"/>
  <c r="D259" i="1"/>
  <c r="D258" i="1"/>
  <c r="D257" i="1"/>
  <c r="D256" i="1"/>
  <c r="D255" i="1"/>
  <c r="D254" i="1"/>
  <c r="K253" i="1"/>
  <c r="J253" i="1"/>
  <c r="I253" i="1"/>
  <c r="H253" i="1"/>
  <c r="G253" i="1"/>
  <c r="F253" i="1"/>
  <c r="E253" i="1"/>
  <c r="D253" i="1"/>
  <c r="D252" i="1"/>
  <c r="D251" i="1"/>
  <c r="K250" i="1"/>
  <c r="J250" i="1"/>
  <c r="I250" i="1"/>
  <c r="H250" i="1"/>
  <c r="G250" i="1"/>
  <c r="F250" i="1"/>
  <c r="E250" i="1"/>
  <c r="D250" i="1"/>
  <c r="D249" i="1"/>
  <c r="D247" i="1"/>
  <c r="D246" i="1"/>
  <c r="D245" i="1"/>
  <c r="D244" i="1"/>
  <c r="D243" i="1"/>
  <c r="K242" i="1"/>
  <c r="J242" i="1"/>
  <c r="I242" i="1"/>
  <c r="H242" i="1"/>
  <c r="G242" i="1"/>
  <c r="F242" i="1"/>
  <c r="E242" i="1"/>
  <c r="D242" i="1"/>
  <c r="D241" i="1"/>
  <c r="D240" i="1"/>
  <c r="D239" i="1"/>
  <c r="D238" i="1"/>
  <c r="D237" i="1"/>
  <c r="D236" i="1"/>
  <c r="K235" i="1"/>
  <c r="J235" i="1"/>
  <c r="I235" i="1"/>
  <c r="H235" i="1"/>
  <c r="G235" i="1"/>
  <c r="F235" i="1"/>
  <c r="E235" i="1"/>
  <c r="D235" i="1"/>
  <c r="D234" i="1"/>
  <c r="D233" i="1"/>
  <c r="D232" i="1"/>
  <c r="D231" i="1"/>
  <c r="D230" i="1"/>
  <c r="K229" i="1"/>
  <c r="J229" i="1"/>
  <c r="I229" i="1"/>
  <c r="H229" i="1"/>
  <c r="G229" i="1"/>
  <c r="F229" i="1"/>
  <c r="E229" i="1"/>
  <c r="D229" i="1"/>
  <c r="D228" i="1"/>
  <c r="D227" i="1"/>
  <c r="D225" i="1"/>
  <c r="D224" i="1"/>
  <c r="K223" i="1"/>
  <c r="J223" i="1"/>
  <c r="I223" i="1"/>
  <c r="H223" i="1"/>
  <c r="G223" i="1"/>
  <c r="F223" i="1"/>
  <c r="E223" i="1"/>
  <c r="D223" i="1"/>
  <c r="D222" i="1"/>
  <c r="D221" i="1"/>
  <c r="D220" i="1"/>
  <c r="D219" i="1"/>
  <c r="D218" i="1"/>
  <c r="D217" i="1"/>
  <c r="D216" i="1"/>
  <c r="K215" i="1"/>
  <c r="J215" i="1"/>
  <c r="I215" i="1"/>
  <c r="H215" i="1"/>
  <c r="G215" i="1"/>
  <c r="F215" i="1"/>
  <c r="E215" i="1"/>
  <c r="D215" i="1"/>
  <c r="D214" i="1"/>
  <c r="D213" i="1"/>
  <c r="D212" i="1"/>
  <c r="D211" i="1"/>
  <c r="K210" i="1"/>
  <c r="J210" i="1"/>
  <c r="I210" i="1"/>
  <c r="H210" i="1"/>
  <c r="G210" i="1"/>
  <c r="F210" i="1"/>
  <c r="E210" i="1"/>
  <c r="D210" i="1"/>
  <c r="D209" i="1"/>
  <c r="D208" i="1"/>
  <c r="D207" i="1"/>
  <c r="D206" i="1"/>
  <c r="K205" i="1"/>
  <c r="J205" i="1"/>
  <c r="I205" i="1"/>
  <c r="H205" i="1"/>
  <c r="G205" i="1"/>
  <c r="F205" i="1"/>
  <c r="E205" i="1"/>
  <c r="D205" i="1"/>
  <c r="D204" i="1"/>
  <c r="D203" i="1"/>
  <c r="D202" i="1"/>
  <c r="D201" i="1"/>
  <c r="D200" i="1"/>
  <c r="D199" i="1"/>
  <c r="D198" i="1"/>
  <c r="D197" i="1"/>
  <c r="K196" i="1"/>
  <c r="J196" i="1"/>
  <c r="I196" i="1"/>
  <c r="H196" i="1"/>
  <c r="G196" i="1"/>
  <c r="F196" i="1"/>
  <c r="E196" i="1"/>
  <c r="D196" i="1"/>
  <c r="D195" i="1"/>
  <c r="D194" i="1"/>
  <c r="D193" i="1"/>
  <c r="D192" i="1"/>
  <c r="D191" i="1"/>
  <c r="D190" i="1"/>
  <c r="D188" i="1"/>
  <c r="D187" i="1"/>
  <c r="D186" i="1"/>
  <c r="D185" i="1"/>
  <c r="D184" i="1"/>
  <c r="D183" i="1"/>
  <c r="K182" i="1"/>
  <c r="J182" i="1"/>
  <c r="I182" i="1"/>
  <c r="H182" i="1"/>
  <c r="G182" i="1"/>
  <c r="F182" i="1"/>
  <c r="E182" i="1"/>
  <c r="D182" i="1"/>
  <c r="D181" i="1"/>
  <c r="D180" i="1"/>
  <c r="D179" i="1"/>
  <c r="D178" i="1"/>
  <c r="D177" i="1"/>
  <c r="D176" i="1"/>
  <c r="D175" i="1"/>
  <c r="D174" i="1"/>
  <c r="D173" i="1"/>
  <c r="D172" i="1"/>
  <c r="D171" i="1"/>
  <c r="D170" i="1"/>
  <c r="D169" i="1"/>
  <c r="K168" i="1"/>
  <c r="J168" i="1"/>
  <c r="I168" i="1"/>
  <c r="H168" i="1"/>
  <c r="G168" i="1"/>
  <c r="F168" i="1"/>
  <c r="E168" i="1"/>
  <c r="D168" i="1"/>
  <c r="D167" i="1"/>
  <c r="D166" i="1"/>
  <c r="D165" i="1"/>
  <c r="D164" i="1"/>
  <c r="D163" i="1"/>
  <c r="D162" i="1"/>
  <c r="K161" i="1"/>
  <c r="J161" i="1"/>
  <c r="I161" i="1"/>
  <c r="H161" i="1"/>
  <c r="G161" i="1"/>
  <c r="F161" i="1"/>
  <c r="E161" i="1"/>
  <c r="D161" i="1"/>
  <c r="D160" i="1"/>
  <c r="D159" i="1"/>
  <c r="D158" i="1"/>
  <c r="D157" i="1"/>
  <c r="D156" i="1"/>
  <c r="D155" i="1"/>
  <c r="D154" i="1"/>
  <c r="D153" i="1"/>
  <c r="K152" i="1"/>
  <c r="J152" i="1"/>
  <c r="I152" i="1"/>
  <c r="H152" i="1"/>
  <c r="G152" i="1"/>
  <c r="F152" i="1"/>
  <c r="E152" i="1"/>
  <c r="D152" i="1"/>
  <c r="D151" i="1"/>
  <c r="D150" i="1"/>
  <c r="D149" i="1"/>
  <c r="D148" i="1"/>
  <c r="D147" i="1"/>
  <c r="D146" i="1"/>
  <c r="D145" i="1"/>
  <c r="K144" i="1"/>
  <c r="J144" i="1"/>
  <c r="I144" i="1"/>
  <c r="D144" i="1" s="1"/>
  <c r="H144" i="1"/>
  <c r="G144" i="1"/>
  <c r="F144" i="1"/>
  <c r="E144" i="1"/>
  <c r="D143" i="1"/>
  <c r="D142" i="1"/>
  <c r="D141" i="1"/>
  <c r="D140" i="1"/>
  <c r="D139" i="1"/>
  <c r="D138" i="1"/>
  <c r="D137" i="1"/>
  <c r="D136" i="1"/>
  <c r="K135" i="1"/>
  <c r="J135" i="1"/>
  <c r="I135" i="1"/>
  <c r="H135" i="1"/>
  <c r="G135" i="1"/>
  <c r="F135" i="1"/>
  <c r="E135" i="1"/>
  <c r="D135" i="1"/>
  <c r="K134" i="1"/>
  <c r="J134" i="1"/>
  <c r="H134" i="1"/>
  <c r="G134" i="1"/>
  <c r="F134" i="1"/>
  <c r="E134" i="1"/>
  <c r="D133" i="1"/>
  <c r="D132" i="1"/>
  <c r="K131" i="1"/>
  <c r="J131" i="1"/>
  <c r="I131" i="1"/>
  <c r="H131" i="1"/>
  <c r="F131" i="1"/>
  <c r="D131" i="1"/>
  <c r="D130" i="1"/>
  <c r="D129" i="1"/>
  <c r="D128" i="1"/>
  <c r="D127" i="1"/>
  <c r="K126" i="1"/>
  <c r="J126" i="1"/>
  <c r="I126" i="1"/>
  <c r="H126" i="1"/>
  <c r="G126" i="1"/>
  <c r="F126" i="1"/>
  <c r="E126" i="1"/>
  <c r="D126" i="1"/>
  <c r="D125" i="1"/>
  <c r="D124" i="1"/>
  <c r="D123" i="1"/>
  <c r="D122" i="1"/>
  <c r="D121" i="1"/>
  <c r="K120" i="1"/>
  <c r="J120" i="1"/>
  <c r="I120" i="1"/>
  <c r="H120" i="1"/>
  <c r="G120" i="1"/>
  <c r="F120" i="1"/>
  <c r="E120" i="1"/>
  <c r="D120" i="1"/>
  <c r="D119" i="1"/>
  <c r="D118" i="1"/>
  <c r="K117" i="1"/>
  <c r="H117" i="1"/>
  <c r="G117" i="1"/>
  <c r="F117" i="1"/>
  <c r="E117" i="1"/>
  <c r="D117" i="1"/>
  <c r="D116" i="1"/>
  <c r="D115" i="1"/>
  <c r="D114" i="1"/>
  <c r="D113" i="1"/>
  <c r="D112" i="1"/>
  <c r="K111" i="1"/>
  <c r="J111" i="1"/>
  <c r="I111" i="1"/>
  <c r="H111" i="1"/>
  <c r="G111" i="1"/>
  <c r="F111" i="1"/>
  <c r="E111" i="1"/>
  <c r="D111" i="1"/>
  <c r="D94" i="1" s="1"/>
  <c r="D110" i="1"/>
  <c r="D109" i="1"/>
  <c r="D108" i="1"/>
  <c r="D107" i="1"/>
  <c r="D106" i="1"/>
  <c r="D105" i="1"/>
  <c r="D104" i="1"/>
  <c r="D103" i="1"/>
  <c r="D102" i="1"/>
  <c r="D101" i="1"/>
  <c r="D100" i="1"/>
  <c r="D99" i="1"/>
  <c r="D98" i="1"/>
  <c r="D97" i="1"/>
  <c r="D96" i="1"/>
  <c r="K95" i="1"/>
  <c r="J95" i="1"/>
  <c r="I95" i="1"/>
  <c r="H95" i="1"/>
  <c r="G95" i="1"/>
  <c r="F95" i="1"/>
  <c r="E95" i="1"/>
  <c r="D95" i="1"/>
  <c r="K94" i="1"/>
  <c r="J94" i="1"/>
  <c r="I94" i="1"/>
  <c r="H94" i="1"/>
  <c r="G94" i="1"/>
  <c r="F94" i="1"/>
  <c r="E94" i="1"/>
  <c r="D93" i="1"/>
  <c r="D92" i="1"/>
  <c r="D91" i="1"/>
  <c r="D90" i="1"/>
  <c r="D89" i="1"/>
  <c r="D88" i="1"/>
  <c r="D87" i="1"/>
  <c r="D86" i="1"/>
  <c r="D85" i="1"/>
  <c r="K84" i="1"/>
  <c r="J84" i="1"/>
  <c r="I84" i="1"/>
  <c r="H84" i="1"/>
  <c r="G84" i="1"/>
  <c r="F84" i="1"/>
  <c r="E84" i="1"/>
  <c r="D84" i="1"/>
  <c r="D83" i="1"/>
  <c r="D82" i="1"/>
  <c r="K81" i="1"/>
  <c r="I81" i="1"/>
  <c r="H81" i="1"/>
  <c r="F81" i="1"/>
  <c r="E81" i="1"/>
  <c r="D81" i="1"/>
  <c r="D80" i="1"/>
  <c r="D79" i="1"/>
  <c r="D78" i="1"/>
  <c r="D77" i="1"/>
  <c r="D76" i="1"/>
  <c r="D75" i="1"/>
  <c r="D74" i="1"/>
  <c r="K73" i="1"/>
  <c r="J73" i="1"/>
  <c r="I73" i="1"/>
  <c r="H73" i="1"/>
  <c r="G73" i="1"/>
  <c r="F73" i="1"/>
  <c r="E73" i="1"/>
  <c r="D73" i="1"/>
  <c r="D72" i="1"/>
  <c r="D71" i="1"/>
  <c r="D70" i="1"/>
  <c r="D69" i="1"/>
  <c r="D68" i="1"/>
  <c r="D67" i="1"/>
  <c r="D66" i="1"/>
  <c r="K65" i="1"/>
  <c r="J65" i="1"/>
  <c r="I65" i="1"/>
  <c r="H65" i="1"/>
  <c r="G65" i="1"/>
  <c r="F65" i="1"/>
  <c r="E65" i="1"/>
  <c r="D65" i="1"/>
  <c r="D64" i="1"/>
  <c r="D63" i="1"/>
  <c r="D62" i="1"/>
  <c r="D61" i="1"/>
  <c r="D60" i="1"/>
  <c r="D59" i="1"/>
  <c r="D58" i="1"/>
  <c r="D57" i="1"/>
  <c r="D56" i="1"/>
  <c r="D55" i="1"/>
  <c r="K54" i="1"/>
  <c r="J54" i="1"/>
  <c r="I54" i="1"/>
  <c r="H54" i="1"/>
  <c r="G54" i="1"/>
  <c r="F54" i="1"/>
  <c r="E54" i="1"/>
  <c r="D54" i="1"/>
  <c r="D53" i="1"/>
  <c r="D52" i="1"/>
  <c r="D51" i="1"/>
  <c r="D50" i="1"/>
  <c r="D49" i="1"/>
  <c r="D48" i="1"/>
  <c r="D47" i="1"/>
  <c r="D46" i="1"/>
  <c r="K45" i="1"/>
  <c r="J45" i="1"/>
  <c r="I45" i="1"/>
  <c r="H45" i="1"/>
  <c r="G45" i="1"/>
  <c r="F45" i="1"/>
  <c r="E45" i="1"/>
  <c r="D45" i="1"/>
  <c r="K44" i="1"/>
  <c r="J44" i="1"/>
  <c r="I44" i="1"/>
  <c r="H44" i="1"/>
  <c r="G44" i="1"/>
  <c r="F44" i="1"/>
  <c r="E44" i="1"/>
  <c r="D44" i="1"/>
  <c r="D43" i="1"/>
  <c r="D42" i="1"/>
  <c r="D41" i="1"/>
  <c r="D40" i="1"/>
  <c r="D39" i="1"/>
  <c r="D38" i="1"/>
  <c r="D37" i="1"/>
  <c r="D36" i="1"/>
  <c r="K35" i="1"/>
  <c r="J35" i="1"/>
  <c r="I35" i="1"/>
  <c r="H35" i="1"/>
  <c r="G35" i="1"/>
  <c r="F35" i="1"/>
  <c r="E35" i="1"/>
  <c r="D35" i="1"/>
  <c r="D34" i="1"/>
  <c r="D33" i="1"/>
  <c r="D32" i="1"/>
  <c r="D31" i="1"/>
  <c r="D30" i="1"/>
  <c r="D29" i="1"/>
  <c r="K28" i="1"/>
  <c r="J28" i="1"/>
  <c r="I28" i="1"/>
  <c r="H28" i="1"/>
  <c r="G28" i="1"/>
  <c r="F28" i="1"/>
  <c r="E28" i="1"/>
  <c r="D28" i="1"/>
  <c r="D27" i="1"/>
  <c r="D26" i="1"/>
  <c r="D25" i="1"/>
  <c r="D24" i="1"/>
  <c r="D23" i="1"/>
  <c r="D22" i="1"/>
  <c r="D21" i="1"/>
  <c r="D20" i="1"/>
  <c r="D19" i="1"/>
  <c r="D18" i="1"/>
  <c r="D17" i="1"/>
  <c r="D16" i="1"/>
  <c r="D15" i="1"/>
  <c r="D14" i="1"/>
  <c r="D13" i="1"/>
  <c r="K12" i="1"/>
  <c r="J12" i="1"/>
  <c r="I12" i="1"/>
  <c r="H12" i="1"/>
  <c r="G12" i="1"/>
  <c r="F12" i="1"/>
  <c r="E12" i="1"/>
  <c r="D12" i="1"/>
  <c r="D11" i="1"/>
  <c r="J9" i="1"/>
  <c r="I9" i="1"/>
  <c r="H9" i="1"/>
  <c r="G9" i="1"/>
  <c r="F9" i="1"/>
  <c r="E9" i="1"/>
  <c r="D9" i="1"/>
  <c r="I134" i="1" l="1"/>
  <c r="I8" i="1" s="1"/>
  <c r="D134" i="1"/>
  <c r="D429" i="1"/>
  <c r="D261" i="1"/>
  <c r="D494" i="1"/>
  <c r="D382" i="1"/>
  <c r="D8" i="1" l="1"/>
</calcChain>
</file>

<file path=xl/connections.xml><?xml version="1.0" encoding="utf-8"?>
<connections xmlns="http://schemas.openxmlformats.org/spreadsheetml/2006/main">
  <connection id="1" odcFile="C:\Users\libatista\Documents\Mis archivos de origen de datos\PAIRCA-PAN01_SQL2008 SOCIALES18 VACCIDENTE.odc" keepAlive="1" name="PAIRCA-PAN01_SQL2008 SOCIALES18 VACCIDENTE" type="5" refreshedVersion="5">
    <dbPr connection="Provider=SQLOLEDB.1;Integrated Security=SSPI;Persist Security Info=True;Initial Catalog=SOCIALES18;Data Source=PAIRCA-PAN01\SQL2008;Use Procedure for Prepare=1;Auto Translate=True;Packet Size=4096;Workstation ID=INEC_SOCIALES03;Use Encryption for Data=False;Tag with column collation when possible=False" command="&quot;SOCIALES18&quot;.&quot;dbo&quot;.&quot;VACCIDENTE&quot;" commandType="3"/>
  </connection>
  <connection id="2" odcFile="C:\Users\libatista\Documents\Mis archivos de origen de datos\PAIRCA-PAN01_SQL2008 SOCIALES19 VACCIDENTE.odc" keepAlive="1" name="PAIRCA-PAN01_SQL2008 SOCIALES19 VACCIDENTE" type="5" refreshedVersion="5">
    <dbPr connection="Provider=SQLOLEDB.1;Integrated Security=SSPI;Persist Security Info=True;Initial Catalog=SOCIALES19;Data Source=PAIRCA-PAN01\SQL2008;Use Procedure for Prepare=1;Auto Translate=True;Packet Size=4096;Workstation ID=INEC_SOCIALES03;Use Encryption for Data=False;Tag with column collation when possible=False" command="&quot;SOCIALES19&quot;.&quot;dbo&quot;.&quot;VACCIDENTE&quot;" commandType="3"/>
  </connection>
  <connection id="3" odcFile="C:\Users\libatista\Documents\Mis archivos de origen de datos\PAIRCA-PAN01_SQL2008 SOCIALES20 VACCIDENTE.odc" keepAlive="1" name="PAIRCA-PAN01_SQL2008 SOCIALES20 VACCIDENTE" type="5" refreshedVersion="5">
    <dbPr connection="Provider=SQLOLEDB.1;Integrated Security=SSPI;Persist Security Info=True;Initial Catalog=SOCIALES20;Data Source=PAIRCA-PAN01\SQL2008;Use Procedure for Prepare=1;Auto Translate=True;Packet Size=4096;Workstation ID=INEC_SOCIALES03;Use Encryption for Data=False;Tag with column collation when possible=False" command="&quot;SOCIALES20&quot;.&quot;dbo&quot;.&quot;VACCIDENTE&quot;" commandType="3"/>
  </connection>
  <connection id="4" odcFile="C:\Users\libatista\Documents\Mis archivos de origen de datos\PAIRCA-PAN01_SQL2008 SOCIALES21 VACCIDENTE.odc" keepAlive="1" name="PAIRCA-PAN01_SQL2008 SOCIALES21 VACCIDENTE1" type="5" refreshedVersion="5">
    <dbPr connection="Provider=SQLOLEDB.1;Integrated Security=SSPI;Persist Security Info=True;Initial Catalog=SOCIALES21;Data Source=PAIRCA-PAN01\SQL2008;Use Procedure for Prepare=1;Auto Translate=True;Packet Size=4096;Workstation ID=INEC_SOCIALES03;Use Encryption for Data=False;Tag with column collation when possible=False" command="&quot;SOCIALES21&quot;.&quot;dbo&quot;.&quot;VACCIDENTE&quot;" commandType="3"/>
  </connection>
  <connection id="5" odcFile="C:\Users\libatista\Documents\Mis archivos de origen de datos\PAIRCA-PAN01_SQL2008 SOCIALES22 VACCIDENTE.odc" keepAlive="1" name="PAIRCA-PAN01_SQL2008 SOCIALES22 VACCIDENTE" type="5" refreshedVersion="5">
    <dbPr connection="Provider=SQLOLEDB.1;Integrated Security=SSPI;Persist Security Info=True;Initial Catalog=SOCIALES22;Data Source=PAIRCA-PAN01\SQL2008;Use Procedure for Prepare=1;Auto Translate=True;Packet Size=4096;Workstation ID=INEC_SOCIALES03;Use Encryption for Data=False;Tag with column collation when possible=False" command="&quot;SOCIALES22&quot;.&quot;dbo&quot;.&quot;VACCIDENTE&quot;" commandType="3"/>
  </connection>
  <connection id="6" odcFile="C:\Users\libatista\Documents\Mis archivos de origen de datos\SV_SIEGPA SOCIALES17 VACCIDENTE.odc" keepAlive="1" name="SV_SIEGPA SOCIALES17 VACCIDENTE" type="5" refreshedVersion="5">
    <dbPr connection="Provider=SQLOLEDB.1;Integrated Security=SSPI;Persist Security Info=True;Initial Catalog=SOCIALES17;Data Source=SV_SIEGPA;Use Procedure for Prepare=1;Auto Translate=True;Packet Size=4096;Workstation ID=DEC_SOCIALES04;Use Encryption for Data=False;Tag with column collation when possible=False" command="&quot;SOCIALES17&quot;.&quot;dbo&quot;.&quot;VACCIDENTE&quot;" commandType="3"/>
  </connection>
</connections>
</file>

<file path=xl/sharedStrings.xml><?xml version="1.0" encoding="utf-8"?>
<sst xmlns="http://schemas.openxmlformats.org/spreadsheetml/2006/main" count="1934" uniqueCount="582">
  <si>
    <t xml:space="preserve">Accidentes de tránsito </t>
  </si>
  <si>
    <t>Total</t>
  </si>
  <si>
    <t xml:space="preserve">Domingo </t>
  </si>
  <si>
    <t>Lunes</t>
  </si>
  <si>
    <t>Martes</t>
  </si>
  <si>
    <t>Miércoles</t>
  </si>
  <si>
    <t>Jueves</t>
  </si>
  <si>
    <t>Viernes</t>
  </si>
  <si>
    <t>Sábado</t>
  </si>
  <si>
    <t>Aguadulce</t>
  </si>
  <si>
    <t>Alanje</t>
  </si>
  <si>
    <t>Almirante</t>
  </si>
  <si>
    <t>Antón</t>
  </si>
  <si>
    <t>Arraiján</t>
  </si>
  <si>
    <t>Atalaya</t>
  </si>
  <si>
    <t>Barú</t>
  </si>
  <si>
    <t>Bocas del Toro</t>
  </si>
  <si>
    <t>Boquerón</t>
  </si>
  <si>
    <t>Boquete</t>
  </si>
  <si>
    <t>Bugaba</t>
  </si>
  <si>
    <t>Calobre</t>
  </si>
  <si>
    <t>Cañazas</t>
  </si>
  <si>
    <t>Capira</t>
  </si>
  <si>
    <t>Chagres</t>
  </si>
  <si>
    <t>Chame</t>
  </si>
  <si>
    <t>Changuinola</t>
  </si>
  <si>
    <t>Chepo</t>
  </si>
  <si>
    <t>Chiriquí Grande</t>
  </si>
  <si>
    <t>Chitré</t>
  </si>
  <si>
    <t>Colón</t>
  </si>
  <si>
    <t>David</t>
  </si>
  <si>
    <t>Dolega</t>
  </si>
  <si>
    <t>Gualaca</t>
  </si>
  <si>
    <t>Guararé</t>
  </si>
  <si>
    <t>La Chorrera</t>
  </si>
  <si>
    <t>La Mesa</t>
  </si>
  <si>
    <t>La Pintada</t>
  </si>
  <si>
    <t>Las Minas</t>
  </si>
  <si>
    <t>Las Palmas</t>
  </si>
  <si>
    <t>Las Tablas</t>
  </si>
  <si>
    <t>Los Pozos</t>
  </si>
  <si>
    <t>Los Santos</t>
  </si>
  <si>
    <t>Macaracas</t>
  </si>
  <si>
    <t>Mariato</t>
  </si>
  <si>
    <t>Montijo</t>
  </si>
  <si>
    <t>Müna</t>
  </si>
  <si>
    <t>Natá</t>
  </si>
  <si>
    <t>Nole Duima</t>
  </si>
  <si>
    <t>Ocú</t>
  </si>
  <si>
    <t>Panamá</t>
  </si>
  <si>
    <t>Parita</t>
  </si>
  <si>
    <t>Pedasí</t>
  </si>
  <si>
    <t>Penonomé</t>
  </si>
  <si>
    <t>Pesé</t>
  </si>
  <si>
    <t>Pinogana</t>
  </si>
  <si>
    <t>Pocrí</t>
  </si>
  <si>
    <t>Portobelo</t>
  </si>
  <si>
    <t>Remedios</t>
  </si>
  <si>
    <t>Renacimiento</t>
  </si>
  <si>
    <t>Río de Jesús</t>
  </si>
  <si>
    <t>San Carlos</t>
  </si>
  <si>
    <t>San Félix</t>
  </si>
  <si>
    <t>San Francisco</t>
  </si>
  <si>
    <t>San Lorenzo</t>
  </si>
  <si>
    <t>San Miguelito</t>
  </si>
  <si>
    <t>Santa Isabel</t>
  </si>
  <si>
    <t>Santa María</t>
  </si>
  <si>
    <t>Santiago</t>
  </si>
  <si>
    <t>Soná</t>
  </si>
  <si>
    <t>Tolé</t>
  </si>
  <si>
    <t>Tonosí</t>
  </si>
  <si>
    <t>Coclé</t>
  </si>
  <si>
    <t>Chiriquí</t>
  </si>
  <si>
    <t>Panamá Oeste</t>
  </si>
  <si>
    <t>Veraguas</t>
  </si>
  <si>
    <t>Darién</t>
  </si>
  <si>
    <t>Herrera</t>
  </si>
  <si>
    <t>El Empalme</t>
  </si>
  <si>
    <t>Guabito</t>
  </si>
  <si>
    <t>Miramar</t>
  </si>
  <si>
    <t>Punta Peña</t>
  </si>
  <si>
    <t>Punta Robalo</t>
  </si>
  <si>
    <t>Rambala</t>
  </si>
  <si>
    <t>Barrios Unidos</t>
  </si>
  <si>
    <t>El Cristo</t>
  </si>
  <si>
    <t>El Roble</t>
  </si>
  <si>
    <t>Caballero</t>
  </si>
  <si>
    <t>Cabuya</t>
  </si>
  <si>
    <t>El Chirú</t>
  </si>
  <si>
    <t>El Valle</t>
  </si>
  <si>
    <t>Juan Díaz</t>
  </si>
  <si>
    <t>Río Hato</t>
  </si>
  <si>
    <t>San Juan de Dios</t>
  </si>
  <si>
    <t>Santa Rita</t>
  </si>
  <si>
    <t>El Harino</t>
  </si>
  <si>
    <t>El Potrero</t>
  </si>
  <si>
    <t>Las Lomas</t>
  </si>
  <si>
    <t>Llano Grande</t>
  </si>
  <si>
    <t>Llano Norte</t>
  </si>
  <si>
    <t>Piedras Gordas</t>
  </si>
  <si>
    <t>Capellanía</t>
  </si>
  <si>
    <t>El Caño</t>
  </si>
  <si>
    <t>Toza</t>
  </si>
  <si>
    <t>Cañaveral</t>
  </si>
  <si>
    <t>El Coco</t>
  </si>
  <si>
    <t>Pajonal</t>
  </si>
  <si>
    <t>Río Grande</t>
  </si>
  <si>
    <t>Toabré</t>
  </si>
  <si>
    <t>Achiote</t>
  </si>
  <si>
    <t>Palmas Bellas</t>
  </si>
  <si>
    <t>Piña</t>
  </si>
  <si>
    <t>Salud</t>
  </si>
  <si>
    <t>Barrio Norte</t>
  </si>
  <si>
    <t>Barrio Sur</t>
  </si>
  <si>
    <t>Buena Vista</t>
  </si>
  <si>
    <t>Cativá</t>
  </si>
  <si>
    <t>Ciricito</t>
  </si>
  <si>
    <t>Escobal</t>
  </si>
  <si>
    <t>Limón</t>
  </si>
  <si>
    <t>Nueva Providencia</t>
  </si>
  <si>
    <t>Puerto Pilón</t>
  </si>
  <si>
    <t>Sabanitas</t>
  </si>
  <si>
    <t>Salamanca</t>
  </si>
  <si>
    <t>San Juan</t>
  </si>
  <si>
    <t>Santa Rosa</t>
  </si>
  <si>
    <t>Cacique</t>
  </si>
  <si>
    <t>Isla Grande</t>
  </si>
  <si>
    <t>María Chiquita</t>
  </si>
  <si>
    <t>Nombre de Dios</t>
  </si>
  <si>
    <t>Canta Gallo</t>
  </si>
  <si>
    <t>Divalá</t>
  </si>
  <si>
    <t>El Tejar</t>
  </si>
  <si>
    <t>Guarumal</t>
  </si>
  <si>
    <t>Nuevo México</t>
  </si>
  <si>
    <t>Querévalo</t>
  </si>
  <si>
    <t>Santo Tomás</t>
  </si>
  <si>
    <t>Baco</t>
  </si>
  <si>
    <t>Progreso</t>
  </si>
  <si>
    <t>Rodolfo Aguilar Delgado</t>
  </si>
  <si>
    <t>Bágala</t>
  </si>
  <si>
    <t>Cordillera</t>
  </si>
  <si>
    <t>Guabal</t>
  </si>
  <si>
    <t>Guayabal</t>
  </si>
  <si>
    <t>Paraíso</t>
  </si>
  <si>
    <t>Pedregal</t>
  </si>
  <si>
    <t>Tijeras</t>
  </si>
  <si>
    <t>Alto Boquete</t>
  </si>
  <si>
    <t>Caldera</t>
  </si>
  <si>
    <t>Jaramillo</t>
  </si>
  <si>
    <t>Los Naranjos</t>
  </si>
  <si>
    <t>Palmira</t>
  </si>
  <si>
    <t>Aserrío de Gariché</t>
  </si>
  <si>
    <t>El Bongo</t>
  </si>
  <si>
    <t>La Estrella</t>
  </si>
  <si>
    <t>San Andrés</t>
  </si>
  <si>
    <t>Santa Marta</t>
  </si>
  <si>
    <t>Santo Domingo</t>
  </si>
  <si>
    <t>Sortová</t>
  </si>
  <si>
    <t>Bijagual</t>
  </si>
  <si>
    <t>Cochea</t>
  </si>
  <si>
    <t>Guacá</t>
  </si>
  <si>
    <t>San Pablo Nuevo</t>
  </si>
  <si>
    <t>San Pablo Viejo</t>
  </si>
  <si>
    <t>Dos Ríos</t>
  </si>
  <si>
    <t>Los Algarrobos</t>
  </si>
  <si>
    <t>Los Anastacios</t>
  </si>
  <si>
    <t>Potrerillos</t>
  </si>
  <si>
    <t>Potrerillos Abajo</t>
  </si>
  <si>
    <t>Rovira</t>
  </si>
  <si>
    <t>Tinajas</t>
  </si>
  <si>
    <t>Hornito</t>
  </si>
  <si>
    <t>Rincón</t>
  </si>
  <si>
    <t>El Nancito</t>
  </si>
  <si>
    <t>El Porvenir</t>
  </si>
  <si>
    <t>Breñón</t>
  </si>
  <si>
    <t>Cañas Gordas</t>
  </si>
  <si>
    <t>Plaza Caisán</t>
  </si>
  <si>
    <t>Santa Cruz</t>
  </si>
  <si>
    <t>Juay</t>
  </si>
  <si>
    <t>Lajas Adentro</t>
  </si>
  <si>
    <t>Boca de Monte</t>
  </si>
  <si>
    <t>Bella Vista</t>
  </si>
  <si>
    <t>Cerro Viejo</t>
  </si>
  <si>
    <t>Quebrada de Piedra</t>
  </si>
  <si>
    <t>Veladero</t>
  </si>
  <si>
    <t>Metetí</t>
  </si>
  <si>
    <t>Yaviza</t>
  </si>
  <si>
    <t>La Arena</t>
  </si>
  <si>
    <t>Llano Bonito</t>
  </si>
  <si>
    <t>Monagrillo</t>
  </si>
  <si>
    <t>San Juan Bautista</t>
  </si>
  <si>
    <t>Chumical</t>
  </si>
  <si>
    <t>Los Cerritos</t>
  </si>
  <si>
    <t>Los Llanos</t>
  </si>
  <si>
    <t>Peñas Chatas</t>
  </si>
  <si>
    <t>Los Castillos</t>
  </si>
  <si>
    <t>París</t>
  </si>
  <si>
    <t>Potuga</t>
  </si>
  <si>
    <t>El Barrero</t>
  </si>
  <si>
    <t>El Pájaro</t>
  </si>
  <si>
    <t>El Pedregoso</t>
  </si>
  <si>
    <t>Las Cabras</t>
  </si>
  <si>
    <t>Rincón Hondo</t>
  </si>
  <si>
    <t>Chupampa</t>
  </si>
  <si>
    <t>El Limón</t>
  </si>
  <si>
    <t>El Rincón</t>
  </si>
  <si>
    <t>Los Canelos</t>
  </si>
  <si>
    <t>El Espinal</t>
  </si>
  <si>
    <t>El Hato</t>
  </si>
  <si>
    <t>La Pasera</t>
  </si>
  <si>
    <t>Perales</t>
  </si>
  <si>
    <t>Bayano</t>
  </si>
  <si>
    <t>El Carate</t>
  </si>
  <si>
    <t>El Cocal</t>
  </si>
  <si>
    <t>El Manantial</t>
  </si>
  <si>
    <t>El Muñoz</t>
  </si>
  <si>
    <t>La Palma</t>
  </si>
  <si>
    <t>Las Palmitas</t>
  </si>
  <si>
    <t>Las Tablas Abajo</t>
  </si>
  <si>
    <t>Peña Blanca</t>
  </si>
  <si>
    <t>San José</t>
  </si>
  <si>
    <t>Sesteadero</t>
  </si>
  <si>
    <t>Valle Rico</t>
  </si>
  <si>
    <t>Agua Buena</t>
  </si>
  <si>
    <t>El Guásimo</t>
  </si>
  <si>
    <t>La Colorada</t>
  </si>
  <si>
    <t>Las Cruces</t>
  </si>
  <si>
    <t>Llano Largo</t>
  </si>
  <si>
    <t>Los Ángeles</t>
  </si>
  <si>
    <t>Los Olivos</t>
  </si>
  <si>
    <t>Santa Ana</t>
  </si>
  <si>
    <t>Villa Lourdes</t>
  </si>
  <si>
    <t>Chupá</t>
  </si>
  <si>
    <t>El Cedro</t>
  </si>
  <si>
    <t>Llano de Piedra</t>
  </si>
  <si>
    <t>Los Asientos</t>
  </si>
  <si>
    <t>Mariabé</t>
  </si>
  <si>
    <t>Oria Arriba</t>
  </si>
  <si>
    <t>Purio</t>
  </si>
  <si>
    <t>Paritilla</t>
  </si>
  <si>
    <t>Cañas</t>
  </si>
  <si>
    <t>El Bebedero</t>
  </si>
  <si>
    <t>El Cacao</t>
  </si>
  <si>
    <t>Flores</t>
  </si>
  <si>
    <t>Guánico</t>
  </si>
  <si>
    <t>La Tronosa</t>
  </si>
  <si>
    <t>Cañita</t>
  </si>
  <si>
    <t>El Llano</t>
  </si>
  <si>
    <t>Las Margaritas</t>
  </si>
  <si>
    <t>Tortí</t>
  </si>
  <si>
    <t>24 de Diciembre</t>
  </si>
  <si>
    <t>Alcalde Díaz</t>
  </si>
  <si>
    <t>Ancón</t>
  </si>
  <si>
    <t>Betania</t>
  </si>
  <si>
    <t>Caimitillo</t>
  </si>
  <si>
    <t>Chilibre</t>
  </si>
  <si>
    <t>Curundú</t>
  </si>
  <si>
    <t>Don Bosco</t>
  </si>
  <si>
    <t>El Chorrillo</t>
  </si>
  <si>
    <t>La Exposición o Calidonia</t>
  </si>
  <si>
    <t>Las Cumbres</t>
  </si>
  <si>
    <t>Las Garzas</t>
  </si>
  <si>
    <t>Las Mañanitas</t>
  </si>
  <si>
    <t>Pacora</t>
  </si>
  <si>
    <t>Parque Lefevre</t>
  </si>
  <si>
    <t>Pueblo Nuevo</t>
  </si>
  <si>
    <t>Río Abajo</t>
  </si>
  <si>
    <t>San Felipe</t>
  </si>
  <si>
    <t>San Martín</t>
  </si>
  <si>
    <t>Tocumen</t>
  </si>
  <si>
    <t>Arnulfo Arias</t>
  </si>
  <si>
    <t>Belisario Frías</t>
  </si>
  <si>
    <t>Belisario Porras</t>
  </si>
  <si>
    <t>José Domingo Espinar</t>
  </si>
  <si>
    <t>Mateo Iturralde</t>
  </si>
  <si>
    <t>Omar Torrijos</t>
  </si>
  <si>
    <t>Rufina Alfaro</t>
  </si>
  <si>
    <t>Victoriano Lorenzo</t>
  </si>
  <si>
    <t>Burunga</t>
  </si>
  <si>
    <t>Cerro Silvestre</t>
  </si>
  <si>
    <t>Juan Demóstenes Arosemena</t>
  </si>
  <si>
    <t>Nuevo Emperador</t>
  </si>
  <si>
    <t>Santa Clara</t>
  </si>
  <si>
    <t>Veracruz</t>
  </si>
  <si>
    <t>Vista Alegre</t>
  </si>
  <si>
    <t>Caimito</t>
  </si>
  <si>
    <t>Campana</t>
  </si>
  <si>
    <t>Cermeño</t>
  </si>
  <si>
    <t>Cirí Grande</t>
  </si>
  <si>
    <t>La Trinidad</t>
  </si>
  <si>
    <t>Las Ollas Arriba</t>
  </si>
  <si>
    <t>Lídice</t>
  </si>
  <si>
    <t>Villa Carmen</t>
  </si>
  <si>
    <t>Villa Rosario</t>
  </si>
  <si>
    <t>Bejuco</t>
  </si>
  <si>
    <t>Buenos Aires</t>
  </si>
  <si>
    <t>Chicá</t>
  </si>
  <si>
    <t>Las Lajas</t>
  </si>
  <si>
    <t>Nueva Gorgona</t>
  </si>
  <si>
    <t>Punta Chame</t>
  </si>
  <si>
    <t>Sajalices</t>
  </si>
  <si>
    <t>Sorá</t>
  </si>
  <si>
    <t>Amador</t>
  </si>
  <si>
    <t>Barrio Balboa</t>
  </si>
  <si>
    <t>Barrio Colón</t>
  </si>
  <si>
    <t>El Arado</t>
  </si>
  <si>
    <t>Feuillet</t>
  </si>
  <si>
    <t>Guadalupe</t>
  </si>
  <si>
    <t>Hurtado</t>
  </si>
  <si>
    <t>Iturralde</t>
  </si>
  <si>
    <t>Los Díaz</t>
  </si>
  <si>
    <t>Mendoza</t>
  </si>
  <si>
    <t>Obaldía</t>
  </si>
  <si>
    <t>Playa Leona</t>
  </si>
  <si>
    <t>Puerto Caimito</t>
  </si>
  <si>
    <t>El Espino</t>
  </si>
  <si>
    <t>El Higo</t>
  </si>
  <si>
    <t>Guayabito</t>
  </si>
  <si>
    <t>La Ermita</t>
  </si>
  <si>
    <t>La Laguna</t>
  </si>
  <si>
    <t>Las Uvas</t>
  </si>
  <si>
    <t>Los Llanitos</t>
  </si>
  <si>
    <t>San Antonio</t>
  </si>
  <si>
    <t>Chitra</t>
  </si>
  <si>
    <t>La Tetilla</t>
  </si>
  <si>
    <t>Las Guías</t>
  </si>
  <si>
    <t>Bisvalles</t>
  </si>
  <si>
    <t>Boró</t>
  </si>
  <si>
    <t>Los Milagros</t>
  </si>
  <si>
    <t>San Bartolo</t>
  </si>
  <si>
    <t>El María</t>
  </si>
  <si>
    <t>El Prado</t>
  </si>
  <si>
    <t>San Martín de Porres</t>
  </si>
  <si>
    <t>Viguí</t>
  </si>
  <si>
    <t>Zapotillo</t>
  </si>
  <si>
    <t>Quebro</t>
  </si>
  <si>
    <t>Tebario</t>
  </si>
  <si>
    <t>Las Huacas</t>
  </si>
  <si>
    <t>Corral Falso</t>
  </si>
  <si>
    <t>Canto del Llano</t>
  </si>
  <si>
    <t>Carlos Santana Ávila</t>
  </si>
  <si>
    <t>Edwin Fábrega</t>
  </si>
  <si>
    <t>La Peña</t>
  </si>
  <si>
    <t>La Raya de Santa María</t>
  </si>
  <si>
    <t>Ponuga</t>
  </si>
  <si>
    <t>San Pedro del Espino</t>
  </si>
  <si>
    <t>Calidonia</t>
  </si>
  <si>
    <t>El Marañón</t>
  </si>
  <si>
    <t>Hicaco</t>
  </si>
  <si>
    <t>La Soledad</t>
  </si>
  <si>
    <t>Quebrada de Oro</t>
  </si>
  <si>
    <t>Rodeo Viejo</t>
  </si>
  <si>
    <t>Alto Caballero</t>
  </si>
  <si>
    <t>Hato Chamí</t>
  </si>
  <si>
    <t>Susama</t>
  </si>
  <si>
    <t>La Gloria</t>
  </si>
  <si>
    <t>Las Delicias</t>
  </si>
  <si>
    <t>El Silencio</t>
  </si>
  <si>
    <t>Finca 6</t>
  </si>
  <si>
    <t>Finca 30</t>
  </si>
  <si>
    <t>Finca 60</t>
  </si>
  <si>
    <t>Bajo Cedro</t>
  </si>
  <si>
    <t>Barrio Francés</t>
  </si>
  <si>
    <t>Barriada Guaymí</t>
  </si>
  <si>
    <t>Valle de Agua Arriba</t>
  </si>
  <si>
    <t>Pueblos Unidos</t>
  </si>
  <si>
    <t>Virgen del Carmen</t>
  </si>
  <si>
    <t>Cristóbal</t>
  </si>
  <si>
    <t>Cristóbal Este</t>
  </si>
  <si>
    <t>Puerto Lindo o Garrote</t>
  </si>
  <si>
    <t>Solano</t>
  </si>
  <si>
    <t>San Isidro</t>
  </si>
  <si>
    <t>David Este</t>
  </si>
  <si>
    <t>David Sur</t>
  </si>
  <si>
    <t>Tierras Altas</t>
  </si>
  <si>
    <t>Cerro Punta</t>
  </si>
  <si>
    <t>Cuesta de Piedra</t>
  </si>
  <si>
    <t>Nueva California</t>
  </si>
  <si>
    <t>Paso Ancho</t>
  </si>
  <si>
    <t>Santa Fe</t>
  </si>
  <si>
    <t>Agua Fría</t>
  </si>
  <si>
    <t>Río Iglesia</t>
  </si>
  <si>
    <t>Río Congo Arriba</t>
  </si>
  <si>
    <t>Zapallal</t>
  </si>
  <si>
    <t>El Ejido</t>
  </si>
  <si>
    <t>Ernesto Córdoba Campos</t>
  </si>
  <si>
    <t>Rodrigo Luque</t>
  </si>
  <si>
    <t>Nuevo Santiago</t>
  </si>
  <si>
    <t>La Trinchera</t>
  </si>
  <si>
    <t>Comarca Ngäbe Buglé</t>
  </si>
  <si>
    <t>Mironó</t>
  </si>
  <si>
    <t xml:space="preserve">Besiko </t>
  </si>
  <si>
    <t>TOTAL</t>
  </si>
  <si>
    <t>Urracá</t>
  </si>
  <si>
    <t>Jirondai</t>
  </si>
  <si>
    <t>Chiguirí Arriba</t>
  </si>
  <si>
    <t>Llano Abajo</t>
  </si>
  <si>
    <t>El Líbano</t>
  </si>
  <si>
    <t>El Barrito</t>
  </si>
  <si>
    <t>Barnizal</t>
  </si>
  <si>
    <t>Buri</t>
  </si>
  <si>
    <t>Kikari</t>
  </si>
  <si>
    <t>Nibra</t>
  </si>
  <si>
    <t>El Hato de San Juan de Dios</t>
  </si>
  <si>
    <t>Villarreal</t>
  </si>
  <si>
    <t>Cerro Plata</t>
  </si>
  <si>
    <t>Fuente: Departamento de Operaciones del Tránsito de la Policía Nacional.</t>
  </si>
  <si>
    <t>Amelia Denis De Icaza</t>
  </si>
  <si>
    <t>Teribe</t>
  </si>
  <si>
    <t>Guzmán</t>
  </si>
  <si>
    <t>El Palmar</t>
  </si>
  <si>
    <t>Manaca</t>
  </si>
  <si>
    <t>Gómez</t>
  </si>
  <si>
    <t>Monte Lirio</t>
  </si>
  <si>
    <t>Coca Chica</t>
  </si>
  <si>
    <t>Menchaca</t>
  </si>
  <si>
    <t>El Ciruelo</t>
  </si>
  <si>
    <t>La Enea</t>
  </si>
  <si>
    <t>Las Trancas</t>
  </si>
  <si>
    <t>Bajo Corral</t>
  </si>
  <si>
    <t>Nuario</t>
  </si>
  <si>
    <t>La Espigadilla</t>
  </si>
  <si>
    <t>Cambutal</t>
  </si>
  <si>
    <t>Cirí de los Sotos</t>
  </si>
  <si>
    <t>La Represa</t>
  </si>
  <si>
    <t>La Montañuela</t>
  </si>
  <si>
    <t>La Yeguada</t>
  </si>
  <si>
    <t>El Aromillo</t>
  </si>
  <si>
    <t>Cerro de Casa</t>
  </si>
  <si>
    <t>Puerto Vidal</t>
  </si>
  <si>
    <t>Arenas</t>
  </si>
  <si>
    <t>Costa Hermosa</t>
  </si>
  <si>
    <t>Río Luis</t>
  </si>
  <si>
    <t>Cerro de Patena</t>
  </si>
  <si>
    <t>Nämnoni</t>
  </si>
  <si>
    <t>Man Creek</t>
  </si>
  <si>
    <t>Salto Dupí</t>
  </si>
  <si>
    <t>Mreeni</t>
  </si>
  <si>
    <t>Nance del Risco</t>
  </si>
  <si>
    <t>Omar Torrijos Herrera</t>
  </si>
  <si>
    <t>San Juan Turbe</t>
  </si>
  <si>
    <t>Río Congo</t>
  </si>
  <si>
    <t>La Llanas</t>
  </si>
  <si>
    <t>La Miel</t>
  </si>
  <si>
    <t>San Marcelo</t>
  </si>
  <si>
    <t>El Picador</t>
  </si>
  <si>
    <t>Lolá</t>
  </si>
  <si>
    <t>Valle del Risco</t>
  </si>
  <si>
    <t>Llano de la Cruz</t>
  </si>
  <si>
    <t>Santiago Sur</t>
  </si>
  <si>
    <t>Santiago Este</t>
  </si>
  <si>
    <t>-</t>
  </si>
  <si>
    <t>- Cantidad nula o cero.</t>
  </si>
  <si>
    <t xml:space="preserve">Día </t>
  </si>
  <si>
    <t>Nota: Excluyen los corregimientos que no presentan información.</t>
  </si>
  <si>
    <t>Cuadro 7. ACCIDENTES DE TRÁNSITO EN LA REPÚBLICA, POR DÍA, SEGÚN PROVINCIA,</t>
  </si>
  <si>
    <t>Provincia, comarca indígena,                                          distrito y corregimiento</t>
  </si>
  <si>
    <t>Comarca Kuna Yala, Comarca Kuna</t>
  </si>
  <si>
    <t>Llano de Catival o</t>
  </si>
  <si>
    <t>Santa Lucía</t>
  </si>
  <si>
    <t>Sabana Grande</t>
  </si>
  <si>
    <t>Miraflores</t>
  </si>
  <si>
    <t>Cauchero</t>
  </si>
  <si>
    <t>Finca 12</t>
  </si>
  <si>
    <t>Finca 4</t>
  </si>
  <si>
    <t>Finca 51</t>
  </si>
  <si>
    <t>Finca 66</t>
  </si>
  <si>
    <t>El Retiro</t>
  </si>
  <si>
    <t>Tulú</t>
  </si>
  <si>
    <t>Olá</t>
  </si>
  <si>
    <t>La Pava</t>
  </si>
  <si>
    <t>Donoso</t>
  </si>
  <si>
    <t>Río Indio</t>
  </si>
  <si>
    <t>Limones</t>
  </si>
  <si>
    <t>Justo Fidel Palacios</t>
  </si>
  <si>
    <t>Portobelillo</t>
  </si>
  <si>
    <t>La Tiza</t>
  </si>
  <si>
    <t>Río Hondo</t>
  </si>
  <si>
    <t>Vallerriquito</t>
  </si>
  <si>
    <t>La Laja</t>
  </si>
  <si>
    <t>Mogollón</t>
  </si>
  <si>
    <t>Bajos de Güera</t>
  </si>
  <si>
    <t>El Cañasfistulo</t>
  </si>
  <si>
    <t>Altos de Güera</t>
  </si>
  <si>
    <t>San Martín De Porres</t>
  </si>
  <si>
    <t>Manuel E. Amador Terrero</t>
  </si>
  <si>
    <t>La Garceana</t>
  </si>
  <si>
    <t>Pilón</t>
  </si>
  <si>
    <t>Unión del Norte</t>
  </si>
  <si>
    <t>Remance</t>
  </si>
  <si>
    <t>Calovébora</t>
  </si>
  <si>
    <t>Boca de Balsa</t>
  </si>
  <si>
    <t>Camaron Arriba</t>
  </si>
  <si>
    <t>Cerro Banco</t>
  </si>
  <si>
    <t>Guariviara</t>
  </si>
  <si>
    <t>Hato Culantro</t>
  </si>
  <si>
    <t>Hato Julí</t>
  </si>
  <si>
    <t>Bakama</t>
  </si>
  <si>
    <t>Roka</t>
  </si>
  <si>
    <t>Lajero</t>
  </si>
  <si>
    <t>Ñürüm</t>
  </si>
  <si>
    <t>El Bale</t>
  </si>
  <si>
    <t>Cucunatí</t>
  </si>
  <si>
    <t>Chimán, Brujas</t>
  </si>
  <si>
    <t>COMARCA INDÍGENA, DISTRITO Y CORREGIMIENTO: AÑO 2022</t>
  </si>
  <si>
    <t>Las Tablas: (Continuación)</t>
  </si>
  <si>
    <t>Capira: (Continuación)</t>
  </si>
  <si>
    <t>Santiago: (Continuación)</t>
  </si>
  <si>
    <t>David: (Continuación)</t>
  </si>
  <si>
    <t>San Félix: (Continuación)</t>
  </si>
  <si>
    <t>Pesé: (Continuación)</t>
  </si>
  <si>
    <t>Changuinola (cabecera)</t>
  </si>
  <si>
    <t>Chiriquí Grande (cabecera)</t>
  </si>
  <si>
    <t>Almirante (cabecera)</t>
  </si>
  <si>
    <t>Aguadulce (cabecera)</t>
  </si>
  <si>
    <t>Antón (cabecera)</t>
  </si>
  <si>
    <t>La Pintada (cabecera)</t>
  </si>
  <si>
    <t>Natá (cabecera)</t>
  </si>
  <si>
    <t>Olá (cabecera)</t>
  </si>
  <si>
    <t>Penonomé (cabecera)</t>
  </si>
  <si>
    <t>Nuevo Chagres (cabecera)</t>
  </si>
  <si>
    <t>Miguel de la Borda (cabecera)</t>
  </si>
  <si>
    <t>Portobelo (cabecera)</t>
  </si>
  <si>
    <t>Palenque (cabecera)</t>
  </si>
  <si>
    <t>San José del General (cabecera)</t>
  </si>
  <si>
    <t>Alanje (cabecera)</t>
  </si>
  <si>
    <t>Puerto Armuelles (cabecera)</t>
  </si>
  <si>
    <t>Boquerón (cabecera)</t>
  </si>
  <si>
    <t>Bajo Boquete (cabecera)</t>
  </si>
  <si>
    <t>La Concepción (cabecera)</t>
  </si>
  <si>
    <t>David (cabecera)</t>
  </si>
  <si>
    <t>Dolega (cabecera)</t>
  </si>
  <si>
    <t>Gualaca (cabecera)</t>
  </si>
  <si>
    <t>Remedios (cabecera)</t>
  </si>
  <si>
    <t>Río Sereno (cabecera)</t>
  </si>
  <si>
    <t>Las Lajas (cabecera)</t>
  </si>
  <si>
    <t>Horconcitos (cabecera)</t>
  </si>
  <si>
    <t>Tolé (cabecera)</t>
  </si>
  <si>
    <t>Volcán (cabecera)</t>
  </si>
  <si>
    <t>Chepigana, La Palma (cabecera)</t>
  </si>
  <si>
    <t>Santa Fe (cabecera)</t>
  </si>
  <si>
    <t>Chitré (cabecera)</t>
  </si>
  <si>
    <t>Las Minas (cabecera)</t>
  </si>
  <si>
    <t>Los Pozos (cabecera)</t>
  </si>
  <si>
    <t>Ocú (cabecera)</t>
  </si>
  <si>
    <t>Parita (cabecera)</t>
  </si>
  <si>
    <t>Pesé (cabecera)</t>
  </si>
  <si>
    <t>Santa María (cabecera)</t>
  </si>
  <si>
    <t>Guararé (cabecera)</t>
  </si>
  <si>
    <t>Las Tablas (cabecera)</t>
  </si>
  <si>
    <t>La Villa de los Santos (cabecera)</t>
  </si>
  <si>
    <t>Macaracas (cabecera)</t>
  </si>
  <si>
    <t>Pedasí (cabecera)</t>
  </si>
  <si>
    <t>Pocrí (cabecera)</t>
  </si>
  <si>
    <t>Tonosí (cabecera)</t>
  </si>
  <si>
    <t>Chepo (cabecera)</t>
  </si>
  <si>
    <t>Arraiján (cabecera)</t>
  </si>
  <si>
    <t>Capira (cabecera)</t>
  </si>
  <si>
    <t>Chame (cabecera)</t>
  </si>
  <si>
    <t>San Carlos (cabecera)</t>
  </si>
  <si>
    <t>Atalaya (cabecera)</t>
  </si>
  <si>
    <t>Calobre (cabecera)</t>
  </si>
  <si>
    <t>Cañazas (cabecera)</t>
  </si>
  <si>
    <t>La Mesa (cabecera)</t>
  </si>
  <si>
    <t>Las Palmas (cabecera)</t>
  </si>
  <si>
    <t>Montijo (cabecera)</t>
  </si>
  <si>
    <t>Río de Jesús (cabecera)</t>
  </si>
  <si>
    <t>San Francisco (cabecera)</t>
  </si>
  <si>
    <t>Santiago (cabecera)</t>
  </si>
  <si>
    <t>Soná (cabecera)</t>
  </si>
  <si>
    <t xml:space="preserve">   Mariato (cabecera)</t>
  </si>
  <si>
    <t>Yala; Narganá (cabecera)</t>
  </si>
  <si>
    <t>Soloy (cabecera)</t>
  </si>
  <si>
    <t>Hato Pilón (cabecera)</t>
  </si>
  <si>
    <t>Chichica (cabecera)</t>
  </si>
  <si>
    <t>Buenos Aires (cabecera)</t>
  </si>
  <si>
    <t>Samboa (cabecera)</t>
  </si>
  <si>
    <t>Panamá: (Continuación)</t>
  </si>
  <si>
    <t>Comarca Kuna de Madungandí</t>
  </si>
  <si>
    <t>Comarca Ngäbe Buglé: (Continuación)</t>
  </si>
  <si>
    <t>El Peñón</t>
  </si>
  <si>
    <t>Bocas del Toro (cabecera)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</si>
</sst>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color theme="1"/>
      <name val="Arial"/>
      <family val="2"/>
    </font>
    <font>
      <sz val="10"/>
      <name val="Arial"/>
      <family val="2"/>
    </font>
    <font>
      <b/>
      <sz val="10"/>
      <name val="Arial"/>
      <family val="2"/>
    </font>
  </fonts>
  <fills count="3">
    <fill>
      <patternFill patternType="none"/>
    </fill>
    <fill>
      <patternFill patternType="gray125"/>
    </fill>
    <fill>
      <patternFill patternType="solid">
        <fgColor rgb="FFFFEDB3"/>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3" fontId="1" fillId="0" borderId="0" xfId="0" applyNumberFormat="1" applyFont="1" applyFill="1" applyAlignment="1">
      <alignment horizontal="center"/>
    </xf>
    <xf numFmtId="3" fontId="1" fillId="0" borderId="8" xfId="0" applyNumberFormat="1" applyFont="1" applyFill="1" applyBorder="1" applyAlignment="1">
      <alignment horizontal="right"/>
    </xf>
    <xf numFmtId="3" fontId="1" fillId="0" borderId="0" xfId="0" applyNumberFormat="1" applyFont="1" applyFill="1" applyBorder="1" applyAlignment="1">
      <alignment horizontal="right"/>
    </xf>
    <xf numFmtId="0" fontId="1" fillId="0" borderId="8" xfId="0" applyNumberFormat="1" applyFont="1" applyFill="1" applyBorder="1" applyAlignment="1">
      <alignment horizontal="right"/>
    </xf>
    <xf numFmtId="3" fontId="2" fillId="0" borderId="8" xfId="0" applyNumberFormat="1" applyFont="1" applyFill="1" applyBorder="1" applyAlignment="1">
      <alignment horizontal="right"/>
    </xf>
    <xf numFmtId="0" fontId="1" fillId="0" borderId="11" xfId="0" applyNumberFormat="1" applyFont="1" applyFill="1" applyBorder="1" applyAlignment="1">
      <alignment horizontal="right"/>
    </xf>
    <xf numFmtId="0" fontId="1" fillId="0" borderId="0" xfId="0" applyNumberFormat="1" applyFont="1" applyFill="1" applyBorder="1" applyAlignment="1">
      <alignment horizontal="right"/>
    </xf>
    <xf numFmtId="0" fontId="1" fillId="0" borderId="0" xfId="0" applyFont="1" applyFill="1" applyBorder="1" applyAlignment="1">
      <alignment horizontal="left"/>
    </xf>
    <xf numFmtId="3" fontId="2" fillId="0" borderId="0" xfId="0" applyNumberFormat="1" applyFont="1" applyFill="1" applyBorder="1" applyAlignment="1">
      <alignment horizontal="right"/>
    </xf>
    <xf numFmtId="3" fontId="2" fillId="0" borderId="0" xfId="0" applyNumberFormat="1" applyFont="1" applyFill="1" applyBorder="1" applyAlignment="1"/>
    <xf numFmtId="3" fontId="2" fillId="0" borderId="11" xfId="0" applyNumberFormat="1" applyFont="1" applyFill="1" applyBorder="1" applyAlignment="1">
      <alignment horizontal="right"/>
    </xf>
    <xf numFmtId="0" fontId="2" fillId="0" borderId="8" xfId="0" applyNumberFormat="1" applyFont="1" applyFill="1" applyBorder="1" applyAlignment="1">
      <alignment horizontal="right"/>
    </xf>
    <xf numFmtId="0" fontId="2" fillId="0" borderId="11" xfId="0" applyNumberFormat="1" applyFont="1" applyFill="1" applyBorder="1" applyAlignment="1">
      <alignment horizontal="right"/>
    </xf>
    <xf numFmtId="0" fontId="1" fillId="0" borderId="0" xfId="0" applyFont="1" applyFill="1" applyBorder="1" applyAlignment="1"/>
    <xf numFmtId="0" fontId="1" fillId="0" borderId="0" xfId="0" applyFont="1" applyFill="1" applyAlignment="1"/>
    <xf numFmtId="0" fontId="2" fillId="0" borderId="0" xfId="0" applyFont="1" applyFill="1" applyAlignment="1"/>
    <xf numFmtId="3" fontId="1" fillId="0" borderId="0" xfId="0" applyNumberFormat="1" applyFont="1" applyFill="1" applyAlignment="1"/>
    <xf numFmtId="3" fontId="1" fillId="0" borderId="0" xfId="0" applyNumberFormat="1" applyFont="1" applyFill="1" applyBorder="1" applyAlignment="1"/>
    <xf numFmtId="3" fontId="2" fillId="0" borderId="8" xfId="0" applyNumberFormat="1" applyFont="1" applyFill="1" applyBorder="1" applyAlignment="1"/>
    <xf numFmtId="3" fontId="2" fillId="0" borderId="11" xfId="0" applyNumberFormat="1" applyFont="1" applyFill="1" applyBorder="1" applyAlignment="1"/>
    <xf numFmtId="0" fontId="1" fillId="0" borderId="8" xfId="0" applyNumberFormat="1" applyFont="1" applyFill="1" applyBorder="1" applyAlignment="1"/>
    <xf numFmtId="0" fontId="1" fillId="0" borderId="0" xfId="0" applyNumberFormat="1" applyFont="1" applyFill="1" applyBorder="1" applyAlignment="1"/>
    <xf numFmtId="3" fontId="1" fillId="0" borderId="8" xfId="0" applyNumberFormat="1" applyFont="1" applyFill="1" applyBorder="1" applyAlignment="1"/>
    <xf numFmtId="0" fontId="1" fillId="0" borderId="8" xfId="0" applyFont="1" applyFill="1" applyBorder="1" applyAlignment="1"/>
    <xf numFmtId="0" fontId="2" fillId="0" borderId="8" xfId="0" applyNumberFormat="1" applyFont="1" applyFill="1" applyBorder="1" applyAlignment="1"/>
    <xf numFmtId="0" fontId="2" fillId="0" borderId="11" xfId="0" applyNumberFormat="1" applyFont="1" applyFill="1" applyBorder="1" applyAlignment="1"/>
    <xf numFmtId="0" fontId="1" fillId="0" borderId="11" xfId="0" applyNumberFormat="1" applyFont="1" applyFill="1" applyBorder="1" applyAlignment="1"/>
    <xf numFmtId="0" fontId="1" fillId="0" borderId="4" xfId="0" applyFont="1" applyFill="1" applyBorder="1" applyAlignment="1"/>
    <xf numFmtId="0" fontId="1" fillId="0" borderId="6" xfId="0" applyFont="1" applyFill="1" applyBorder="1" applyAlignment="1"/>
    <xf numFmtId="0" fontId="1" fillId="0" borderId="9" xfId="0" applyFont="1" applyFill="1" applyBorder="1" applyAlignment="1"/>
    <xf numFmtId="3" fontId="1" fillId="0" borderId="10" xfId="0" applyNumberFormat="1" applyFont="1" applyFill="1" applyBorder="1" applyAlignment="1"/>
    <xf numFmtId="0" fontId="1" fillId="0" borderId="10" xfId="0" applyNumberFormat="1" applyFont="1" applyFill="1" applyBorder="1" applyAlignment="1"/>
    <xf numFmtId="0" fontId="1" fillId="0" borderId="5" xfId="0" applyNumberFormat="1" applyFont="1" applyFill="1" applyBorder="1" applyAlignment="1"/>
    <xf numFmtId="3" fontId="2" fillId="2" borderId="13" xfId="0" applyNumberFormat="1" applyFont="1" applyFill="1" applyBorder="1" applyAlignment="1">
      <alignment horizontal="center" vertical="center" wrapText="1"/>
    </xf>
    <xf numFmtId="3" fontId="2" fillId="2" borderId="12"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0" fontId="2" fillId="0" borderId="0" xfId="0" applyFont="1" applyFill="1" applyBorder="1" applyAlignment="1"/>
    <xf numFmtId="3" fontId="1" fillId="0" borderId="11" xfId="0" applyNumberFormat="1" applyFont="1" applyFill="1" applyBorder="1" applyAlignment="1">
      <alignment horizontal="right"/>
    </xf>
    <xf numFmtId="0" fontId="1" fillId="0" borderId="8" xfId="0" applyFont="1" applyFill="1" applyBorder="1" applyAlignment="1">
      <alignment horizontal="right"/>
    </xf>
    <xf numFmtId="0" fontId="1" fillId="0" borderId="0" xfId="0" applyFont="1" applyFill="1" applyBorder="1" applyAlignment="1">
      <alignment horizontal="right"/>
    </xf>
    <xf numFmtId="0" fontId="2" fillId="0" borderId="0" xfId="0" applyNumberFormat="1" applyFont="1" applyFill="1" applyBorder="1" applyAlignment="1">
      <alignment horizontal="right"/>
    </xf>
    <xf numFmtId="1" fontId="2" fillId="0" borderId="8" xfId="0" applyNumberFormat="1" applyFont="1" applyFill="1" applyBorder="1" applyAlignment="1">
      <alignment horizontal="right" vertical="center"/>
    </xf>
    <xf numFmtId="1" fontId="2" fillId="0" borderId="8" xfId="0" applyNumberFormat="1" applyFont="1" applyFill="1" applyBorder="1" applyAlignment="1">
      <alignment horizontal="right" vertical="center" wrapText="1"/>
    </xf>
    <xf numFmtId="1" fontId="2" fillId="0" borderId="11" xfId="0" applyNumberFormat="1" applyFont="1" applyFill="1" applyBorder="1" applyAlignment="1">
      <alignment horizontal="right" vertical="center" wrapText="1"/>
    </xf>
    <xf numFmtId="0" fontId="1" fillId="0" borderId="0" xfId="0" applyFont="1" applyFill="1" applyAlignment="1">
      <alignment horizontal="left"/>
    </xf>
    <xf numFmtId="49" fontId="1" fillId="0" borderId="0" xfId="0" quotePrefix="1" applyNumberFormat="1" applyFont="1" applyFill="1" applyAlignment="1">
      <alignment horizontal="left"/>
    </xf>
    <xf numFmtId="3" fontId="2" fillId="0" borderId="0" xfId="0" applyNumberFormat="1" applyFont="1" applyFill="1" applyBorder="1" applyAlignment="1">
      <alignment horizontal="center"/>
    </xf>
    <xf numFmtId="3" fontId="2" fillId="0" borderId="4" xfId="0" applyNumberFormat="1" applyFont="1" applyFill="1" applyBorder="1" applyAlignment="1">
      <alignment horizontal="center"/>
    </xf>
    <xf numFmtId="3" fontId="2" fillId="0" borderId="0" xfId="0" applyNumberFormat="1" applyFont="1" applyFill="1" applyAlignment="1">
      <alignment horizontal="center"/>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0"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7" xfId="0" applyNumberFormat="1" applyFont="1" applyFill="1" applyBorder="1" applyAlignment="1">
      <alignment horizontal="center" vertical="center"/>
    </xf>
    <xf numFmtId="0" fontId="2" fillId="2" borderId="10" xfId="0" applyFont="1" applyFill="1" applyBorder="1" applyAlignment="1">
      <alignment horizontal="center" vertical="center"/>
    </xf>
    <xf numFmtId="3" fontId="2" fillId="2"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4"/>
  <sheetViews>
    <sheetView tabSelected="1" zoomScale="130" zoomScaleNormal="130" workbookViewId="0">
      <selection activeCell="C14" sqref="C14"/>
    </sheetView>
  </sheetViews>
  <sheetFormatPr baseColWidth="10" defaultRowHeight="20.100000000000001" customHeight="1" x14ac:dyDescent="0.2"/>
  <cols>
    <col min="1" max="2" width="2.28515625" style="15" customWidth="1"/>
    <col min="3" max="3" width="28.7109375" style="15" customWidth="1"/>
    <col min="4" max="4" width="8.7109375" style="15" customWidth="1"/>
    <col min="5" max="7" width="9.28515625" style="15" customWidth="1"/>
    <col min="8" max="8" width="9.7109375" style="15" customWidth="1"/>
    <col min="9" max="11" width="9.28515625" style="15" customWidth="1"/>
    <col min="12" max="20" width="11.42578125" style="14"/>
    <col min="21" max="154" width="11.42578125" style="15"/>
    <col min="155" max="156" width="1.7109375" style="15" customWidth="1"/>
    <col min="157" max="157" width="31.85546875" style="15" customWidth="1"/>
    <col min="158" max="158" width="8.85546875" style="15" customWidth="1"/>
    <col min="159" max="159" width="11.140625" style="15" customWidth="1"/>
    <col min="160" max="161" width="9.28515625" style="15" customWidth="1"/>
    <col min="162" max="162" width="11.7109375" style="15" customWidth="1"/>
    <col min="163" max="163" width="9.28515625" style="15" customWidth="1"/>
    <col min="164" max="165" width="9.85546875" style="15" customWidth="1"/>
    <col min="166" max="410" width="11.42578125" style="15"/>
    <col min="411" max="412" width="1.7109375" style="15" customWidth="1"/>
    <col min="413" max="413" width="31.85546875" style="15" customWidth="1"/>
    <col min="414" max="414" width="8.85546875" style="15" customWidth="1"/>
    <col min="415" max="415" width="11.140625" style="15" customWidth="1"/>
    <col min="416" max="417" width="9.28515625" style="15" customWidth="1"/>
    <col min="418" max="418" width="11.7109375" style="15" customWidth="1"/>
    <col min="419" max="419" width="9.28515625" style="15" customWidth="1"/>
    <col min="420" max="421" width="9.85546875" style="15" customWidth="1"/>
    <col min="422" max="666" width="11.42578125" style="15"/>
    <col min="667" max="668" width="1.7109375" style="15" customWidth="1"/>
    <col min="669" max="669" width="31.85546875" style="15" customWidth="1"/>
    <col min="670" max="670" width="8.85546875" style="15" customWidth="1"/>
    <col min="671" max="671" width="11.140625" style="15" customWidth="1"/>
    <col min="672" max="673" width="9.28515625" style="15" customWidth="1"/>
    <col min="674" max="674" width="11.7109375" style="15" customWidth="1"/>
    <col min="675" max="675" width="9.28515625" style="15" customWidth="1"/>
    <col min="676" max="677" width="9.85546875" style="15" customWidth="1"/>
    <col min="678" max="922" width="11.42578125" style="15"/>
    <col min="923" max="924" width="1.7109375" style="15" customWidth="1"/>
    <col min="925" max="925" width="31.85546875" style="15" customWidth="1"/>
    <col min="926" max="926" width="8.85546875" style="15" customWidth="1"/>
    <col min="927" max="927" width="11.140625" style="15" customWidth="1"/>
    <col min="928" max="929" width="9.28515625" style="15" customWidth="1"/>
    <col min="930" max="930" width="11.7109375" style="15" customWidth="1"/>
    <col min="931" max="931" width="9.28515625" style="15" customWidth="1"/>
    <col min="932" max="933" width="9.85546875" style="15" customWidth="1"/>
    <col min="934" max="1178" width="11.42578125" style="15"/>
    <col min="1179" max="1180" width="1.7109375" style="15" customWidth="1"/>
    <col min="1181" max="1181" width="31.85546875" style="15" customWidth="1"/>
    <col min="1182" max="1182" width="8.85546875" style="15" customWidth="1"/>
    <col min="1183" max="1183" width="11.140625" style="15" customWidth="1"/>
    <col min="1184" max="1185" width="9.28515625" style="15" customWidth="1"/>
    <col min="1186" max="1186" width="11.7109375" style="15" customWidth="1"/>
    <col min="1187" max="1187" width="9.28515625" style="15" customWidth="1"/>
    <col min="1188" max="1189" width="9.85546875" style="15" customWidth="1"/>
    <col min="1190" max="1434" width="11.42578125" style="15"/>
    <col min="1435" max="1436" width="1.7109375" style="15" customWidth="1"/>
    <col min="1437" max="1437" width="31.85546875" style="15" customWidth="1"/>
    <col min="1438" max="1438" width="8.85546875" style="15" customWidth="1"/>
    <col min="1439" max="1439" width="11.140625" style="15" customWidth="1"/>
    <col min="1440" max="1441" width="9.28515625" style="15" customWidth="1"/>
    <col min="1442" max="1442" width="11.7109375" style="15" customWidth="1"/>
    <col min="1443" max="1443" width="9.28515625" style="15" customWidth="1"/>
    <col min="1444" max="1445" width="9.85546875" style="15" customWidth="1"/>
    <col min="1446" max="1690" width="11.42578125" style="15"/>
    <col min="1691" max="1692" width="1.7109375" style="15" customWidth="1"/>
    <col min="1693" max="1693" width="31.85546875" style="15" customWidth="1"/>
    <col min="1694" max="1694" width="8.85546875" style="15" customWidth="1"/>
    <col min="1695" max="1695" width="11.140625" style="15" customWidth="1"/>
    <col min="1696" max="1697" width="9.28515625" style="15" customWidth="1"/>
    <col min="1698" max="1698" width="11.7109375" style="15" customWidth="1"/>
    <col min="1699" max="1699" width="9.28515625" style="15" customWidth="1"/>
    <col min="1700" max="1701" width="9.85546875" style="15" customWidth="1"/>
    <col min="1702" max="1946" width="11.42578125" style="15"/>
    <col min="1947" max="1948" width="1.7109375" style="15" customWidth="1"/>
    <col min="1949" max="1949" width="31.85546875" style="15" customWidth="1"/>
    <col min="1950" max="1950" width="8.85546875" style="15" customWidth="1"/>
    <col min="1951" max="1951" width="11.140625" style="15" customWidth="1"/>
    <col min="1952" max="1953" width="9.28515625" style="15" customWidth="1"/>
    <col min="1954" max="1954" width="11.7109375" style="15" customWidth="1"/>
    <col min="1955" max="1955" width="9.28515625" style="15" customWidth="1"/>
    <col min="1956" max="1957" width="9.85546875" style="15" customWidth="1"/>
    <col min="1958" max="2202" width="11.42578125" style="15"/>
    <col min="2203" max="2204" width="1.7109375" style="15" customWidth="1"/>
    <col min="2205" max="2205" width="31.85546875" style="15" customWidth="1"/>
    <col min="2206" max="2206" width="8.85546875" style="15" customWidth="1"/>
    <col min="2207" max="2207" width="11.140625" style="15" customWidth="1"/>
    <col min="2208" max="2209" width="9.28515625" style="15" customWidth="1"/>
    <col min="2210" max="2210" width="11.7109375" style="15" customWidth="1"/>
    <col min="2211" max="2211" width="9.28515625" style="15" customWidth="1"/>
    <col min="2212" max="2213" width="9.85546875" style="15" customWidth="1"/>
    <col min="2214" max="2458" width="11.42578125" style="15"/>
    <col min="2459" max="2460" width="1.7109375" style="15" customWidth="1"/>
    <col min="2461" max="2461" width="31.85546875" style="15" customWidth="1"/>
    <col min="2462" max="2462" width="8.85546875" style="15" customWidth="1"/>
    <col min="2463" max="2463" width="11.140625" style="15" customWidth="1"/>
    <col min="2464" max="2465" width="9.28515625" style="15" customWidth="1"/>
    <col min="2466" max="2466" width="11.7109375" style="15" customWidth="1"/>
    <col min="2467" max="2467" width="9.28515625" style="15" customWidth="1"/>
    <col min="2468" max="2469" width="9.85546875" style="15" customWidth="1"/>
    <col min="2470" max="2714" width="11.42578125" style="15"/>
    <col min="2715" max="2716" width="1.7109375" style="15" customWidth="1"/>
    <col min="2717" max="2717" width="31.85546875" style="15" customWidth="1"/>
    <col min="2718" max="2718" width="8.85546875" style="15" customWidth="1"/>
    <col min="2719" max="2719" width="11.140625" style="15" customWidth="1"/>
    <col min="2720" max="2721" width="9.28515625" style="15" customWidth="1"/>
    <col min="2722" max="2722" width="11.7109375" style="15" customWidth="1"/>
    <col min="2723" max="2723" width="9.28515625" style="15" customWidth="1"/>
    <col min="2724" max="2725" width="9.85546875" style="15" customWidth="1"/>
    <col min="2726" max="2970" width="11.42578125" style="15"/>
    <col min="2971" max="2972" width="1.7109375" style="15" customWidth="1"/>
    <col min="2973" max="2973" width="31.85546875" style="15" customWidth="1"/>
    <col min="2974" max="2974" width="8.85546875" style="15" customWidth="1"/>
    <col min="2975" max="2975" width="11.140625" style="15" customWidth="1"/>
    <col min="2976" max="2977" width="9.28515625" style="15" customWidth="1"/>
    <col min="2978" max="2978" width="11.7109375" style="15" customWidth="1"/>
    <col min="2979" max="2979" width="9.28515625" style="15" customWidth="1"/>
    <col min="2980" max="2981" width="9.85546875" style="15" customWidth="1"/>
    <col min="2982" max="3226" width="11.42578125" style="15"/>
    <col min="3227" max="3228" width="1.7109375" style="15" customWidth="1"/>
    <col min="3229" max="3229" width="31.85546875" style="15" customWidth="1"/>
    <col min="3230" max="3230" width="8.85546875" style="15" customWidth="1"/>
    <col min="3231" max="3231" width="11.140625" style="15" customWidth="1"/>
    <col min="3232" max="3233" width="9.28515625" style="15" customWidth="1"/>
    <col min="3234" max="3234" width="11.7109375" style="15" customWidth="1"/>
    <col min="3235" max="3235" width="9.28515625" style="15" customWidth="1"/>
    <col min="3236" max="3237" width="9.85546875" style="15" customWidth="1"/>
    <col min="3238" max="3482" width="11.42578125" style="15"/>
    <col min="3483" max="3484" width="1.7109375" style="15" customWidth="1"/>
    <col min="3485" max="3485" width="31.85546875" style="15" customWidth="1"/>
    <col min="3486" max="3486" width="8.85546875" style="15" customWidth="1"/>
    <col min="3487" max="3487" width="11.140625" style="15" customWidth="1"/>
    <col min="3488" max="3489" width="9.28515625" style="15" customWidth="1"/>
    <col min="3490" max="3490" width="11.7109375" style="15" customWidth="1"/>
    <col min="3491" max="3491" width="9.28515625" style="15" customWidth="1"/>
    <col min="3492" max="3493" width="9.85546875" style="15" customWidth="1"/>
    <col min="3494" max="3738" width="11.42578125" style="15"/>
    <col min="3739" max="3740" width="1.7109375" style="15" customWidth="1"/>
    <col min="3741" max="3741" width="31.85546875" style="15" customWidth="1"/>
    <col min="3742" max="3742" width="8.85546875" style="15" customWidth="1"/>
    <col min="3743" max="3743" width="11.140625" style="15" customWidth="1"/>
    <col min="3744" max="3745" width="9.28515625" style="15" customWidth="1"/>
    <col min="3746" max="3746" width="11.7109375" style="15" customWidth="1"/>
    <col min="3747" max="3747" width="9.28515625" style="15" customWidth="1"/>
    <col min="3748" max="3749" width="9.85546875" style="15" customWidth="1"/>
    <col min="3750" max="3994" width="11.42578125" style="15"/>
    <col min="3995" max="3996" width="1.7109375" style="15" customWidth="1"/>
    <col min="3997" max="3997" width="31.85546875" style="15" customWidth="1"/>
    <col min="3998" max="3998" width="8.85546875" style="15" customWidth="1"/>
    <col min="3999" max="3999" width="11.140625" style="15" customWidth="1"/>
    <col min="4000" max="4001" width="9.28515625" style="15" customWidth="1"/>
    <col min="4002" max="4002" width="11.7109375" style="15" customWidth="1"/>
    <col min="4003" max="4003" width="9.28515625" style="15" customWidth="1"/>
    <col min="4004" max="4005" width="9.85546875" style="15" customWidth="1"/>
    <col min="4006" max="4250" width="11.42578125" style="15"/>
    <col min="4251" max="4252" width="1.7109375" style="15" customWidth="1"/>
    <col min="4253" max="4253" width="31.85546875" style="15" customWidth="1"/>
    <col min="4254" max="4254" width="8.85546875" style="15" customWidth="1"/>
    <col min="4255" max="4255" width="11.140625" style="15" customWidth="1"/>
    <col min="4256" max="4257" width="9.28515625" style="15" customWidth="1"/>
    <col min="4258" max="4258" width="11.7109375" style="15" customWidth="1"/>
    <col min="4259" max="4259" width="9.28515625" style="15" customWidth="1"/>
    <col min="4260" max="4261" width="9.85546875" style="15" customWidth="1"/>
    <col min="4262" max="4506" width="11.42578125" style="15"/>
    <col min="4507" max="4508" width="1.7109375" style="15" customWidth="1"/>
    <col min="4509" max="4509" width="31.85546875" style="15" customWidth="1"/>
    <col min="4510" max="4510" width="8.85546875" style="15" customWidth="1"/>
    <col min="4511" max="4511" width="11.140625" style="15" customWidth="1"/>
    <col min="4512" max="4513" width="9.28515625" style="15" customWidth="1"/>
    <col min="4514" max="4514" width="11.7109375" style="15" customWidth="1"/>
    <col min="4515" max="4515" width="9.28515625" style="15" customWidth="1"/>
    <col min="4516" max="4517" width="9.85546875" style="15" customWidth="1"/>
    <col min="4518" max="4762" width="11.42578125" style="15"/>
    <col min="4763" max="4764" width="1.7109375" style="15" customWidth="1"/>
    <col min="4765" max="4765" width="31.85546875" style="15" customWidth="1"/>
    <col min="4766" max="4766" width="8.85546875" style="15" customWidth="1"/>
    <col min="4767" max="4767" width="11.140625" style="15" customWidth="1"/>
    <col min="4768" max="4769" width="9.28515625" style="15" customWidth="1"/>
    <col min="4770" max="4770" width="11.7109375" style="15" customWidth="1"/>
    <col min="4771" max="4771" width="9.28515625" style="15" customWidth="1"/>
    <col min="4772" max="4773" width="9.85546875" style="15" customWidth="1"/>
    <col min="4774" max="5018" width="11.42578125" style="15"/>
    <col min="5019" max="5020" width="1.7109375" style="15" customWidth="1"/>
    <col min="5021" max="5021" width="31.85546875" style="15" customWidth="1"/>
    <col min="5022" max="5022" width="8.85546875" style="15" customWidth="1"/>
    <col min="5023" max="5023" width="11.140625" style="15" customWidth="1"/>
    <col min="5024" max="5025" width="9.28515625" style="15" customWidth="1"/>
    <col min="5026" max="5026" width="11.7109375" style="15" customWidth="1"/>
    <col min="5027" max="5027" width="9.28515625" style="15" customWidth="1"/>
    <col min="5028" max="5029" width="9.85546875" style="15" customWidth="1"/>
    <col min="5030" max="5274" width="11.42578125" style="15"/>
    <col min="5275" max="5276" width="1.7109375" style="15" customWidth="1"/>
    <col min="5277" max="5277" width="31.85546875" style="15" customWidth="1"/>
    <col min="5278" max="5278" width="8.85546875" style="15" customWidth="1"/>
    <col min="5279" max="5279" width="11.140625" style="15" customWidth="1"/>
    <col min="5280" max="5281" width="9.28515625" style="15" customWidth="1"/>
    <col min="5282" max="5282" width="11.7109375" style="15" customWidth="1"/>
    <col min="5283" max="5283" width="9.28515625" style="15" customWidth="1"/>
    <col min="5284" max="5285" width="9.85546875" style="15" customWidth="1"/>
    <col min="5286" max="5530" width="11.42578125" style="15"/>
    <col min="5531" max="5532" width="1.7109375" style="15" customWidth="1"/>
    <col min="5533" max="5533" width="31.85546875" style="15" customWidth="1"/>
    <col min="5534" max="5534" width="8.85546875" style="15" customWidth="1"/>
    <col min="5535" max="5535" width="11.140625" style="15" customWidth="1"/>
    <col min="5536" max="5537" width="9.28515625" style="15" customWidth="1"/>
    <col min="5538" max="5538" width="11.7109375" style="15" customWidth="1"/>
    <col min="5539" max="5539" width="9.28515625" style="15" customWidth="1"/>
    <col min="5540" max="5541" width="9.85546875" style="15" customWidth="1"/>
    <col min="5542" max="5786" width="11.42578125" style="15"/>
    <col min="5787" max="5788" width="1.7109375" style="15" customWidth="1"/>
    <col min="5789" max="5789" width="31.85546875" style="15" customWidth="1"/>
    <col min="5790" max="5790" width="8.85546875" style="15" customWidth="1"/>
    <col min="5791" max="5791" width="11.140625" style="15" customWidth="1"/>
    <col min="5792" max="5793" width="9.28515625" style="15" customWidth="1"/>
    <col min="5794" max="5794" width="11.7109375" style="15" customWidth="1"/>
    <col min="5795" max="5795" width="9.28515625" style="15" customWidth="1"/>
    <col min="5796" max="5797" width="9.85546875" style="15" customWidth="1"/>
    <col min="5798" max="6042" width="11.42578125" style="15"/>
    <col min="6043" max="6044" width="1.7109375" style="15" customWidth="1"/>
    <col min="6045" max="6045" width="31.85546875" style="15" customWidth="1"/>
    <col min="6046" max="6046" width="8.85546875" style="15" customWidth="1"/>
    <col min="6047" max="6047" width="11.140625" style="15" customWidth="1"/>
    <col min="6048" max="6049" width="9.28515625" style="15" customWidth="1"/>
    <col min="6050" max="6050" width="11.7109375" style="15" customWidth="1"/>
    <col min="6051" max="6051" width="9.28515625" style="15" customWidth="1"/>
    <col min="6052" max="6053" width="9.85546875" style="15" customWidth="1"/>
    <col min="6054" max="6298" width="11.42578125" style="15"/>
    <col min="6299" max="6300" width="1.7109375" style="15" customWidth="1"/>
    <col min="6301" max="6301" width="31.85546875" style="15" customWidth="1"/>
    <col min="6302" max="6302" width="8.85546875" style="15" customWidth="1"/>
    <col min="6303" max="6303" width="11.140625" style="15" customWidth="1"/>
    <col min="6304" max="6305" width="9.28515625" style="15" customWidth="1"/>
    <col min="6306" max="6306" width="11.7109375" style="15" customWidth="1"/>
    <col min="6307" max="6307" width="9.28515625" style="15" customWidth="1"/>
    <col min="6308" max="6309" width="9.85546875" style="15" customWidth="1"/>
    <col min="6310" max="6554" width="11.42578125" style="15"/>
    <col min="6555" max="6556" width="1.7109375" style="15" customWidth="1"/>
    <col min="6557" max="6557" width="31.85546875" style="15" customWidth="1"/>
    <col min="6558" max="6558" width="8.85546875" style="15" customWidth="1"/>
    <col min="6559" max="6559" width="11.140625" style="15" customWidth="1"/>
    <col min="6560" max="6561" width="9.28515625" style="15" customWidth="1"/>
    <col min="6562" max="6562" width="11.7109375" style="15" customWidth="1"/>
    <col min="6563" max="6563" width="9.28515625" style="15" customWidth="1"/>
    <col min="6564" max="6565" width="9.85546875" style="15" customWidth="1"/>
    <col min="6566" max="6810" width="11.42578125" style="15"/>
    <col min="6811" max="6812" width="1.7109375" style="15" customWidth="1"/>
    <col min="6813" max="6813" width="31.85546875" style="15" customWidth="1"/>
    <col min="6814" max="6814" width="8.85546875" style="15" customWidth="1"/>
    <col min="6815" max="6815" width="11.140625" style="15" customWidth="1"/>
    <col min="6816" max="6817" width="9.28515625" style="15" customWidth="1"/>
    <col min="6818" max="6818" width="11.7109375" style="15" customWidth="1"/>
    <col min="6819" max="6819" width="9.28515625" style="15" customWidth="1"/>
    <col min="6820" max="6821" width="9.85546875" style="15" customWidth="1"/>
    <col min="6822" max="7066" width="11.42578125" style="15"/>
    <col min="7067" max="7068" width="1.7109375" style="15" customWidth="1"/>
    <col min="7069" max="7069" width="31.85546875" style="15" customWidth="1"/>
    <col min="7070" max="7070" width="8.85546875" style="15" customWidth="1"/>
    <col min="7071" max="7071" width="11.140625" style="15" customWidth="1"/>
    <col min="7072" max="7073" width="9.28515625" style="15" customWidth="1"/>
    <col min="7074" max="7074" width="11.7109375" style="15" customWidth="1"/>
    <col min="7075" max="7075" width="9.28515625" style="15" customWidth="1"/>
    <col min="7076" max="7077" width="9.85546875" style="15" customWidth="1"/>
    <col min="7078" max="7322" width="11.42578125" style="15"/>
    <col min="7323" max="7324" width="1.7109375" style="15" customWidth="1"/>
    <col min="7325" max="7325" width="31.85546875" style="15" customWidth="1"/>
    <col min="7326" max="7326" width="8.85546875" style="15" customWidth="1"/>
    <col min="7327" max="7327" width="11.140625" style="15" customWidth="1"/>
    <col min="7328" max="7329" width="9.28515625" style="15" customWidth="1"/>
    <col min="7330" max="7330" width="11.7109375" style="15" customWidth="1"/>
    <col min="7331" max="7331" width="9.28515625" style="15" customWidth="1"/>
    <col min="7332" max="7333" width="9.85546875" style="15" customWidth="1"/>
    <col min="7334" max="7578" width="11.42578125" style="15"/>
    <col min="7579" max="7580" width="1.7109375" style="15" customWidth="1"/>
    <col min="7581" max="7581" width="31.85546875" style="15" customWidth="1"/>
    <col min="7582" max="7582" width="8.85546875" style="15" customWidth="1"/>
    <col min="7583" max="7583" width="11.140625" style="15" customWidth="1"/>
    <col min="7584" max="7585" width="9.28515625" style="15" customWidth="1"/>
    <col min="7586" max="7586" width="11.7109375" style="15" customWidth="1"/>
    <col min="7587" max="7587" width="9.28515625" style="15" customWidth="1"/>
    <col min="7588" max="7589" width="9.85546875" style="15" customWidth="1"/>
    <col min="7590" max="7834" width="11.42578125" style="15"/>
    <col min="7835" max="7836" width="1.7109375" style="15" customWidth="1"/>
    <col min="7837" max="7837" width="31.85546875" style="15" customWidth="1"/>
    <col min="7838" max="7838" width="8.85546875" style="15" customWidth="1"/>
    <col min="7839" max="7839" width="11.140625" style="15" customWidth="1"/>
    <col min="7840" max="7841" width="9.28515625" style="15" customWidth="1"/>
    <col min="7842" max="7842" width="11.7109375" style="15" customWidth="1"/>
    <col min="7843" max="7843" width="9.28515625" style="15" customWidth="1"/>
    <col min="7844" max="7845" width="9.85546875" style="15" customWidth="1"/>
    <col min="7846" max="8090" width="11.42578125" style="15"/>
    <col min="8091" max="8092" width="1.7109375" style="15" customWidth="1"/>
    <col min="8093" max="8093" width="31.85546875" style="15" customWidth="1"/>
    <col min="8094" max="8094" width="8.85546875" style="15" customWidth="1"/>
    <col min="8095" max="8095" width="11.140625" style="15" customWidth="1"/>
    <col min="8096" max="8097" width="9.28515625" style="15" customWidth="1"/>
    <col min="8098" max="8098" width="11.7109375" style="15" customWidth="1"/>
    <col min="8099" max="8099" width="9.28515625" style="15" customWidth="1"/>
    <col min="8100" max="8101" width="9.85546875" style="15" customWidth="1"/>
    <col min="8102" max="8346" width="11.42578125" style="15"/>
    <col min="8347" max="8348" width="1.7109375" style="15" customWidth="1"/>
    <col min="8349" max="8349" width="31.85546875" style="15" customWidth="1"/>
    <col min="8350" max="8350" width="8.85546875" style="15" customWidth="1"/>
    <col min="8351" max="8351" width="11.140625" style="15" customWidth="1"/>
    <col min="8352" max="8353" width="9.28515625" style="15" customWidth="1"/>
    <col min="8354" max="8354" width="11.7109375" style="15" customWidth="1"/>
    <col min="8355" max="8355" width="9.28515625" style="15" customWidth="1"/>
    <col min="8356" max="8357" width="9.85546875" style="15" customWidth="1"/>
    <col min="8358" max="8602" width="11.42578125" style="15"/>
    <col min="8603" max="8604" width="1.7109375" style="15" customWidth="1"/>
    <col min="8605" max="8605" width="31.85546875" style="15" customWidth="1"/>
    <col min="8606" max="8606" width="8.85546875" style="15" customWidth="1"/>
    <col min="8607" max="8607" width="11.140625" style="15" customWidth="1"/>
    <col min="8608" max="8609" width="9.28515625" style="15" customWidth="1"/>
    <col min="8610" max="8610" width="11.7109375" style="15" customWidth="1"/>
    <col min="8611" max="8611" width="9.28515625" style="15" customWidth="1"/>
    <col min="8612" max="8613" width="9.85546875" style="15" customWidth="1"/>
    <col min="8614" max="8858" width="11.42578125" style="15"/>
    <col min="8859" max="8860" width="1.7109375" style="15" customWidth="1"/>
    <col min="8861" max="8861" width="31.85546875" style="15" customWidth="1"/>
    <col min="8862" max="8862" width="8.85546875" style="15" customWidth="1"/>
    <col min="8863" max="8863" width="11.140625" style="15" customWidth="1"/>
    <col min="8864" max="8865" width="9.28515625" style="15" customWidth="1"/>
    <col min="8866" max="8866" width="11.7109375" style="15" customWidth="1"/>
    <col min="8867" max="8867" width="9.28515625" style="15" customWidth="1"/>
    <col min="8868" max="8869" width="9.85546875" style="15" customWidth="1"/>
    <col min="8870" max="9114" width="11.42578125" style="15"/>
    <col min="9115" max="9116" width="1.7109375" style="15" customWidth="1"/>
    <col min="9117" max="9117" width="31.85546875" style="15" customWidth="1"/>
    <col min="9118" max="9118" width="8.85546875" style="15" customWidth="1"/>
    <col min="9119" max="9119" width="11.140625" style="15" customWidth="1"/>
    <col min="9120" max="9121" width="9.28515625" style="15" customWidth="1"/>
    <col min="9122" max="9122" width="11.7109375" style="15" customWidth="1"/>
    <col min="9123" max="9123" width="9.28515625" style="15" customWidth="1"/>
    <col min="9124" max="9125" width="9.85546875" style="15" customWidth="1"/>
    <col min="9126" max="9370" width="11.42578125" style="15"/>
    <col min="9371" max="9372" width="1.7109375" style="15" customWidth="1"/>
    <col min="9373" max="9373" width="31.85546875" style="15" customWidth="1"/>
    <col min="9374" max="9374" width="8.85546875" style="15" customWidth="1"/>
    <col min="9375" max="9375" width="11.140625" style="15" customWidth="1"/>
    <col min="9376" max="9377" width="9.28515625" style="15" customWidth="1"/>
    <col min="9378" max="9378" width="11.7109375" style="15" customWidth="1"/>
    <col min="9379" max="9379" width="9.28515625" style="15" customWidth="1"/>
    <col min="9380" max="9381" width="9.85546875" style="15" customWidth="1"/>
    <col min="9382" max="9626" width="11.42578125" style="15"/>
    <col min="9627" max="9628" width="1.7109375" style="15" customWidth="1"/>
    <col min="9629" max="9629" width="31.85546875" style="15" customWidth="1"/>
    <col min="9630" max="9630" width="8.85546875" style="15" customWidth="1"/>
    <col min="9631" max="9631" width="11.140625" style="15" customWidth="1"/>
    <col min="9632" max="9633" width="9.28515625" style="15" customWidth="1"/>
    <col min="9634" max="9634" width="11.7109375" style="15" customWidth="1"/>
    <col min="9635" max="9635" width="9.28515625" style="15" customWidth="1"/>
    <col min="9636" max="9637" width="9.85546875" style="15" customWidth="1"/>
    <col min="9638" max="9882" width="11.42578125" style="15"/>
    <col min="9883" max="9884" width="1.7109375" style="15" customWidth="1"/>
    <col min="9885" max="9885" width="31.85546875" style="15" customWidth="1"/>
    <col min="9886" max="9886" width="8.85546875" style="15" customWidth="1"/>
    <col min="9887" max="9887" width="11.140625" style="15" customWidth="1"/>
    <col min="9888" max="9889" width="9.28515625" style="15" customWidth="1"/>
    <col min="9890" max="9890" width="11.7109375" style="15" customWidth="1"/>
    <col min="9891" max="9891" width="9.28515625" style="15" customWidth="1"/>
    <col min="9892" max="9893" width="9.85546875" style="15" customWidth="1"/>
    <col min="9894" max="10138" width="11.42578125" style="15"/>
    <col min="10139" max="10140" width="1.7109375" style="15" customWidth="1"/>
    <col min="10141" max="10141" width="31.85546875" style="15" customWidth="1"/>
    <col min="10142" max="10142" width="8.85546875" style="15" customWidth="1"/>
    <col min="10143" max="10143" width="11.140625" style="15" customWidth="1"/>
    <col min="10144" max="10145" width="9.28515625" style="15" customWidth="1"/>
    <col min="10146" max="10146" width="11.7109375" style="15" customWidth="1"/>
    <col min="10147" max="10147" width="9.28515625" style="15" customWidth="1"/>
    <col min="10148" max="10149" width="9.85546875" style="15" customWidth="1"/>
    <col min="10150" max="10394" width="11.42578125" style="15"/>
    <col min="10395" max="10396" width="1.7109375" style="15" customWidth="1"/>
    <col min="10397" max="10397" width="31.85546875" style="15" customWidth="1"/>
    <col min="10398" max="10398" width="8.85546875" style="15" customWidth="1"/>
    <col min="10399" max="10399" width="11.140625" style="15" customWidth="1"/>
    <col min="10400" max="10401" width="9.28515625" style="15" customWidth="1"/>
    <col min="10402" max="10402" width="11.7109375" style="15" customWidth="1"/>
    <col min="10403" max="10403" width="9.28515625" style="15" customWidth="1"/>
    <col min="10404" max="10405" width="9.85546875" style="15" customWidth="1"/>
    <col min="10406" max="10650" width="11.42578125" style="15"/>
    <col min="10651" max="10652" width="1.7109375" style="15" customWidth="1"/>
    <col min="10653" max="10653" width="31.85546875" style="15" customWidth="1"/>
    <col min="10654" max="10654" width="8.85546875" style="15" customWidth="1"/>
    <col min="10655" max="10655" width="11.140625" style="15" customWidth="1"/>
    <col min="10656" max="10657" width="9.28515625" style="15" customWidth="1"/>
    <col min="10658" max="10658" width="11.7109375" style="15" customWidth="1"/>
    <col min="10659" max="10659" width="9.28515625" style="15" customWidth="1"/>
    <col min="10660" max="10661" width="9.85546875" style="15" customWidth="1"/>
    <col min="10662" max="10906" width="11.42578125" style="15"/>
    <col min="10907" max="10908" width="1.7109375" style="15" customWidth="1"/>
    <col min="10909" max="10909" width="31.85546875" style="15" customWidth="1"/>
    <col min="10910" max="10910" width="8.85546875" style="15" customWidth="1"/>
    <col min="10911" max="10911" width="11.140625" style="15" customWidth="1"/>
    <col min="10912" max="10913" width="9.28515625" style="15" customWidth="1"/>
    <col min="10914" max="10914" width="11.7109375" style="15" customWidth="1"/>
    <col min="10915" max="10915" width="9.28515625" style="15" customWidth="1"/>
    <col min="10916" max="10917" width="9.85546875" style="15" customWidth="1"/>
    <col min="10918" max="11162" width="11.42578125" style="15"/>
    <col min="11163" max="11164" width="1.7109375" style="15" customWidth="1"/>
    <col min="11165" max="11165" width="31.85546875" style="15" customWidth="1"/>
    <col min="11166" max="11166" width="8.85546875" style="15" customWidth="1"/>
    <col min="11167" max="11167" width="11.140625" style="15" customWidth="1"/>
    <col min="11168" max="11169" width="9.28515625" style="15" customWidth="1"/>
    <col min="11170" max="11170" width="11.7109375" style="15" customWidth="1"/>
    <col min="11171" max="11171" width="9.28515625" style="15" customWidth="1"/>
    <col min="11172" max="11173" width="9.85546875" style="15" customWidth="1"/>
    <col min="11174" max="11418" width="11.42578125" style="15"/>
    <col min="11419" max="11420" width="1.7109375" style="15" customWidth="1"/>
    <col min="11421" max="11421" width="31.85546875" style="15" customWidth="1"/>
    <col min="11422" max="11422" width="8.85546875" style="15" customWidth="1"/>
    <col min="11423" max="11423" width="11.140625" style="15" customWidth="1"/>
    <col min="11424" max="11425" width="9.28515625" style="15" customWidth="1"/>
    <col min="11426" max="11426" width="11.7109375" style="15" customWidth="1"/>
    <col min="11427" max="11427" width="9.28515625" style="15" customWidth="1"/>
    <col min="11428" max="11429" width="9.85546875" style="15" customWidth="1"/>
    <col min="11430" max="11674" width="11.42578125" style="15"/>
    <col min="11675" max="11676" width="1.7109375" style="15" customWidth="1"/>
    <col min="11677" max="11677" width="31.85546875" style="15" customWidth="1"/>
    <col min="11678" max="11678" width="8.85546875" style="15" customWidth="1"/>
    <col min="11679" max="11679" width="11.140625" style="15" customWidth="1"/>
    <col min="11680" max="11681" width="9.28515625" style="15" customWidth="1"/>
    <col min="11682" max="11682" width="11.7109375" style="15" customWidth="1"/>
    <col min="11683" max="11683" width="9.28515625" style="15" customWidth="1"/>
    <col min="11684" max="11685" width="9.85546875" style="15" customWidth="1"/>
    <col min="11686" max="11930" width="11.42578125" style="15"/>
    <col min="11931" max="11932" width="1.7109375" style="15" customWidth="1"/>
    <col min="11933" max="11933" width="31.85546875" style="15" customWidth="1"/>
    <col min="11934" max="11934" width="8.85546875" style="15" customWidth="1"/>
    <col min="11935" max="11935" width="11.140625" style="15" customWidth="1"/>
    <col min="11936" max="11937" width="9.28515625" style="15" customWidth="1"/>
    <col min="11938" max="11938" width="11.7109375" style="15" customWidth="1"/>
    <col min="11939" max="11939" width="9.28515625" style="15" customWidth="1"/>
    <col min="11940" max="11941" width="9.85546875" style="15" customWidth="1"/>
    <col min="11942" max="12186" width="11.42578125" style="15"/>
    <col min="12187" max="12188" width="1.7109375" style="15" customWidth="1"/>
    <col min="12189" max="12189" width="31.85546875" style="15" customWidth="1"/>
    <col min="12190" max="12190" width="8.85546875" style="15" customWidth="1"/>
    <col min="12191" max="12191" width="11.140625" style="15" customWidth="1"/>
    <col min="12192" max="12193" width="9.28515625" style="15" customWidth="1"/>
    <col min="12194" max="12194" width="11.7109375" style="15" customWidth="1"/>
    <col min="12195" max="12195" width="9.28515625" style="15" customWidth="1"/>
    <col min="12196" max="12197" width="9.85546875" style="15" customWidth="1"/>
    <col min="12198" max="12442" width="11.42578125" style="15"/>
    <col min="12443" max="12444" width="1.7109375" style="15" customWidth="1"/>
    <col min="12445" max="12445" width="31.85546875" style="15" customWidth="1"/>
    <col min="12446" max="12446" width="8.85546875" style="15" customWidth="1"/>
    <col min="12447" max="12447" width="11.140625" style="15" customWidth="1"/>
    <col min="12448" max="12449" width="9.28515625" style="15" customWidth="1"/>
    <col min="12450" max="12450" width="11.7109375" style="15" customWidth="1"/>
    <col min="12451" max="12451" width="9.28515625" style="15" customWidth="1"/>
    <col min="12452" max="12453" width="9.85546875" style="15" customWidth="1"/>
    <col min="12454" max="12698" width="11.42578125" style="15"/>
    <col min="12699" max="12700" width="1.7109375" style="15" customWidth="1"/>
    <col min="12701" max="12701" width="31.85546875" style="15" customWidth="1"/>
    <col min="12702" max="12702" width="8.85546875" style="15" customWidth="1"/>
    <col min="12703" max="12703" width="11.140625" style="15" customWidth="1"/>
    <col min="12704" max="12705" width="9.28515625" style="15" customWidth="1"/>
    <col min="12706" max="12706" width="11.7109375" style="15" customWidth="1"/>
    <col min="12707" max="12707" width="9.28515625" style="15" customWidth="1"/>
    <col min="12708" max="12709" width="9.85546875" style="15" customWidth="1"/>
    <col min="12710" max="12954" width="11.42578125" style="15"/>
    <col min="12955" max="12956" width="1.7109375" style="15" customWidth="1"/>
    <col min="12957" max="12957" width="31.85546875" style="15" customWidth="1"/>
    <col min="12958" max="12958" width="8.85546875" style="15" customWidth="1"/>
    <col min="12959" max="12959" width="11.140625" style="15" customWidth="1"/>
    <col min="12960" max="12961" width="9.28515625" style="15" customWidth="1"/>
    <col min="12962" max="12962" width="11.7109375" style="15" customWidth="1"/>
    <col min="12963" max="12963" width="9.28515625" style="15" customWidth="1"/>
    <col min="12964" max="12965" width="9.85546875" style="15" customWidth="1"/>
    <col min="12966" max="13210" width="11.42578125" style="15"/>
    <col min="13211" max="13212" width="1.7109375" style="15" customWidth="1"/>
    <col min="13213" max="13213" width="31.85546875" style="15" customWidth="1"/>
    <col min="13214" max="13214" width="8.85546875" style="15" customWidth="1"/>
    <col min="13215" max="13215" width="11.140625" style="15" customWidth="1"/>
    <col min="13216" max="13217" width="9.28515625" style="15" customWidth="1"/>
    <col min="13218" max="13218" width="11.7109375" style="15" customWidth="1"/>
    <col min="13219" max="13219" width="9.28515625" style="15" customWidth="1"/>
    <col min="13220" max="13221" width="9.85546875" style="15" customWidth="1"/>
    <col min="13222" max="13466" width="11.42578125" style="15"/>
    <col min="13467" max="13468" width="1.7109375" style="15" customWidth="1"/>
    <col min="13469" max="13469" width="31.85546875" style="15" customWidth="1"/>
    <col min="13470" max="13470" width="8.85546875" style="15" customWidth="1"/>
    <col min="13471" max="13471" width="11.140625" style="15" customWidth="1"/>
    <col min="13472" max="13473" width="9.28515625" style="15" customWidth="1"/>
    <col min="13474" max="13474" width="11.7109375" style="15" customWidth="1"/>
    <col min="13475" max="13475" width="9.28515625" style="15" customWidth="1"/>
    <col min="13476" max="13477" width="9.85546875" style="15" customWidth="1"/>
    <col min="13478" max="13722" width="11.42578125" style="15"/>
    <col min="13723" max="13724" width="1.7109375" style="15" customWidth="1"/>
    <col min="13725" max="13725" width="31.85546875" style="15" customWidth="1"/>
    <col min="13726" max="13726" width="8.85546875" style="15" customWidth="1"/>
    <col min="13727" max="13727" width="11.140625" style="15" customWidth="1"/>
    <col min="13728" max="13729" width="9.28515625" style="15" customWidth="1"/>
    <col min="13730" max="13730" width="11.7109375" style="15" customWidth="1"/>
    <col min="13731" max="13731" width="9.28515625" style="15" customWidth="1"/>
    <col min="13732" max="13733" width="9.85546875" style="15" customWidth="1"/>
    <col min="13734" max="13978" width="11.42578125" style="15"/>
    <col min="13979" max="13980" width="1.7109375" style="15" customWidth="1"/>
    <col min="13981" max="13981" width="31.85546875" style="15" customWidth="1"/>
    <col min="13982" max="13982" width="8.85546875" style="15" customWidth="1"/>
    <col min="13983" max="13983" width="11.140625" style="15" customWidth="1"/>
    <col min="13984" max="13985" width="9.28515625" style="15" customWidth="1"/>
    <col min="13986" max="13986" width="11.7109375" style="15" customWidth="1"/>
    <col min="13987" max="13987" width="9.28515625" style="15" customWidth="1"/>
    <col min="13988" max="13989" width="9.85546875" style="15" customWidth="1"/>
    <col min="13990" max="14234" width="11.42578125" style="15"/>
    <col min="14235" max="14236" width="1.7109375" style="15" customWidth="1"/>
    <col min="14237" max="14237" width="31.85546875" style="15" customWidth="1"/>
    <col min="14238" max="14238" width="8.85546875" style="15" customWidth="1"/>
    <col min="14239" max="14239" width="11.140625" style="15" customWidth="1"/>
    <col min="14240" max="14241" width="9.28515625" style="15" customWidth="1"/>
    <col min="14242" max="14242" width="11.7109375" style="15" customWidth="1"/>
    <col min="14243" max="14243" width="9.28515625" style="15" customWidth="1"/>
    <col min="14244" max="14245" width="9.85546875" style="15" customWidth="1"/>
    <col min="14246" max="14490" width="11.42578125" style="15"/>
    <col min="14491" max="14492" width="1.7109375" style="15" customWidth="1"/>
    <col min="14493" max="14493" width="31.85546875" style="15" customWidth="1"/>
    <col min="14494" max="14494" width="8.85546875" style="15" customWidth="1"/>
    <col min="14495" max="14495" width="11.140625" style="15" customWidth="1"/>
    <col min="14496" max="14497" width="9.28515625" style="15" customWidth="1"/>
    <col min="14498" max="14498" width="11.7109375" style="15" customWidth="1"/>
    <col min="14499" max="14499" width="9.28515625" style="15" customWidth="1"/>
    <col min="14500" max="14501" width="9.85546875" style="15" customWidth="1"/>
    <col min="14502" max="14746" width="11.42578125" style="15"/>
    <col min="14747" max="14748" width="1.7109375" style="15" customWidth="1"/>
    <col min="14749" max="14749" width="31.85546875" style="15" customWidth="1"/>
    <col min="14750" max="14750" width="8.85546875" style="15" customWidth="1"/>
    <col min="14751" max="14751" width="11.140625" style="15" customWidth="1"/>
    <col min="14752" max="14753" width="9.28515625" style="15" customWidth="1"/>
    <col min="14754" max="14754" width="11.7109375" style="15" customWidth="1"/>
    <col min="14755" max="14755" width="9.28515625" style="15" customWidth="1"/>
    <col min="14756" max="14757" width="9.85546875" style="15" customWidth="1"/>
    <col min="14758" max="15002" width="11.42578125" style="15"/>
    <col min="15003" max="15004" width="1.7109375" style="15" customWidth="1"/>
    <col min="15005" max="15005" width="31.85546875" style="15" customWidth="1"/>
    <col min="15006" max="15006" width="8.85546875" style="15" customWidth="1"/>
    <col min="15007" max="15007" width="11.140625" style="15" customWidth="1"/>
    <col min="15008" max="15009" width="9.28515625" style="15" customWidth="1"/>
    <col min="15010" max="15010" width="11.7109375" style="15" customWidth="1"/>
    <col min="15011" max="15011" width="9.28515625" style="15" customWidth="1"/>
    <col min="15012" max="15013" width="9.85546875" style="15" customWidth="1"/>
    <col min="15014" max="15258" width="11.42578125" style="15"/>
    <col min="15259" max="15260" width="1.7109375" style="15" customWidth="1"/>
    <col min="15261" max="15261" width="31.85546875" style="15" customWidth="1"/>
    <col min="15262" max="15262" width="8.85546875" style="15" customWidth="1"/>
    <col min="15263" max="15263" width="11.140625" style="15" customWidth="1"/>
    <col min="15264" max="15265" width="9.28515625" style="15" customWidth="1"/>
    <col min="15266" max="15266" width="11.7109375" style="15" customWidth="1"/>
    <col min="15267" max="15267" width="9.28515625" style="15" customWidth="1"/>
    <col min="15268" max="15269" width="9.85546875" style="15" customWidth="1"/>
    <col min="15270" max="15514" width="11.42578125" style="15"/>
    <col min="15515" max="15516" width="1.7109375" style="15" customWidth="1"/>
    <col min="15517" max="15517" width="31.85546875" style="15" customWidth="1"/>
    <col min="15518" max="15518" width="8.85546875" style="15" customWidth="1"/>
    <col min="15519" max="15519" width="11.140625" style="15" customWidth="1"/>
    <col min="15520" max="15521" width="9.28515625" style="15" customWidth="1"/>
    <col min="15522" max="15522" width="11.7109375" style="15" customWidth="1"/>
    <col min="15523" max="15523" width="9.28515625" style="15" customWidth="1"/>
    <col min="15524" max="15525" width="9.85546875" style="15" customWidth="1"/>
    <col min="15526" max="15770" width="11.42578125" style="15"/>
    <col min="15771" max="15772" width="1.7109375" style="15" customWidth="1"/>
    <col min="15773" max="15773" width="31.85546875" style="15" customWidth="1"/>
    <col min="15774" max="15774" width="8.85546875" style="15" customWidth="1"/>
    <col min="15775" max="15775" width="11.140625" style="15" customWidth="1"/>
    <col min="15776" max="15777" width="9.28515625" style="15" customWidth="1"/>
    <col min="15778" max="15778" width="11.7109375" style="15" customWidth="1"/>
    <col min="15779" max="15779" width="9.28515625" style="15" customWidth="1"/>
    <col min="15780" max="15781" width="9.85546875" style="15" customWidth="1"/>
    <col min="15782" max="16026" width="11.42578125" style="15"/>
    <col min="16027" max="16028" width="1.7109375" style="15" customWidth="1"/>
    <col min="16029" max="16029" width="31.85546875" style="15" customWidth="1"/>
    <col min="16030" max="16030" width="8.85546875" style="15" customWidth="1"/>
    <col min="16031" max="16031" width="11.140625" style="15" customWidth="1"/>
    <col min="16032" max="16033" width="9.28515625" style="15" customWidth="1"/>
    <col min="16034" max="16034" width="11.7109375" style="15" customWidth="1"/>
    <col min="16035" max="16035" width="9.28515625" style="15" customWidth="1"/>
    <col min="16036" max="16037" width="9.85546875" style="15" customWidth="1"/>
    <col min="16038" max="16384" width="11.42578125" style="15"/>
  </cols>
  <sheetData>
    <row r="1" spans="1:20" ht="15.95" customHeight="1" x14ac:dyDescent="0.2">
      <c r="A1" s="50" t="s">
        <v>455</v>
      </c>
      <c r="B1" s="50"/>
      <c r="C1" s="50"/>
      <c r="D1" s="50"/>
      <c r="E1" s="50"/>
      <c r="F1" s="50"/>
      <c r="G1" s="50"/>
      <c r="H1" s="50"/>
      <c r="I1" s="50"/>
      <c r="J1" s="50"/>
      <c r="K1" s="50"/>
    </row>
    <row r="2" spans="1:20" ht="15.95" customHeight="1" x14ac:dyDescent="0.2">
      <c r="A2" s="50" t="s">
        <v>504</v>
      </c>
      <c r="B2" s="50"/>
      <c r="C2" s="50"/>
      <c r="D2" s="50"/>
      <c r="E2" s="50"/>
      <c r="F2" s="50"/>
      <c r="G2" s="50"/>
      <c r="H2" s="50"/>
      <c r="I2" s="50"/>
      <c r="J2" s="50"/>
      <c r="K2" s="50"/>
    </row>
    <row r="3" spans="1:20" ht="12.2" customHeight="1" x14ac:dyDescent="0.2">
      <c r="C3" s="1"/>
      <c r="D3" s="1"/>
      <c r="E3" s="1"/>
      <c r="F3" s="1"/>
      <c r="G3" s="1"/>
      <c r="H3" s="1"/>
      <c r="I3" s="1"/>
      <c r="J3" s="1"/>
      <c r="K3" s="1"/>
    </row>
    <row r="4" spans="1:20" s="16" customFormat="1" ht="22.5" customHeight="1" x14ac:dyDescent="0.2">
      <c r="A4" s="51" t="s">
        <v>456</v>
      </c>
      <c r="B4" s="51"/>
      <c r="C4" s="52"/>
      <c r="D4" s="57" t="s">
        <v>0</v>
      </c>
      <c r="E4" s="58"/>
      <c r="F4" s="58"/>
      <c r="G4" s="58"/>
      <c r="H4" s="58"/>
      <c r="I4" s="58"/>
      <c r="J4" s="58"/>
      <c r="K4" s="58"/>
      <c r="L4" s="38"/>
      <c r="M4" s="38"/>
      <c r="N4" s="38"/>
      <c r="O4" s="38"/>
      <c r="P4" s="38"/>
      <c r="Q4" s="38"/>
      <c r="R4" s="38"/>
      <c r="S4" s="38"/>
      <c r="T4" s="38"/>
    </row>
    <row r="5" spans="1:20" s="16" customFormat="1" ht="22.5" customHeight="1" x14ac:dyDescent="0.2">
      <c r="A5" s="53"/>
      <c r="B5" s="53"/>
      <c r="C5" s="54"/>
      <c r="D5" s="59" t="s">
        <v>1</v>
      </c>
      <c r="E5" s="61" t="s">
        <v>453</v>
      </c>
      <c r="F5" s="58"/>
      <c r="G5" s="58"/>
      <c r="H5" s="58"/>
      <c r="I5" s="58"/>
      <c r="J5" s="58"/>
      <c r="K5" s="58"/>
      <c r="L5" s="38"/>
      <c r="M5" s="38"/>
      <c r="N5" s="38"/>
      <c r="O5" s="38"/>
      <c r="P5" s="38"/>
      <c r="Q5" s="38"/>
      <c r="R5" s="38"/>
      <c r="S5" s="38"/>
      <c r="T5" s="38"/>
    </row>
    <row r="6" spans="1:20" s="16" customFormat="1" ht="32.25" customHeight="1" x14ac:dyDescent="0.2">
      <c r="A6" s="55"/>
      <c r="B6" s="55"/>
      <c r="C6" s="56"/>
      <c r="D6" s="60"/>
      <c r="E6" s="34" t="s">
        <v>2</v>
      </c>
      <c r="F6" s="34" t="s">
        <v>3</v>
      </c>
      <c r="G6" s="34" t="s">
        <v>4</v>
      </c>
      <c r="H6" s="34" t="s">
        <v>5</v>
      </c>
      <c r="I6" s="34" t="s">
        <v>6</v>
      </c>
      <c r="J6" s="34" t="s">
        <v>7</v>
      </c>
      <c r="K6" s="35" t="s">
        <v>8</v>
      </c>
      <c r="L6" s="38"/>
      <c r="M6" s="38"/>
      <c r="N6" s="38"/>
      <c r="O6" s="38"/>
      <c r="P6" s="38"/>
      <c r="Q6" s="38"/>
      <c r="R6" s="38"/>
      <c r="S6" s="38"/>
      <c r="T6" s="38"/>
    </row>
    <row r="7" spans="1:20" s="16" customFormat="1" ht="12.2" customHeight="1" x14ac:dyDescent="0.2">
      <c r="A7" s="36"/>
      <c r="B7" s="36"/>
      <c r="C7" s="37"/>
      <c r="D7" s="43"/>
      <c r="E7" s="44"/>
      <c r="F7" s="44"/>
      <c r="G7" s="44"/>
      <c r="H7" s="44"/>
      <c r="I7" s="44"/>
      <c r="J7" s="44"/>
      <c r="K7" s="45"/>
      <c r="L7" s="38"/>
      <c r="M7" s="38"/>
      <c r="N7" s="38"/>
      <c r="O7" s="38"/>
      <c r="P7" s="38"/>
      <c r="Q7" s="38"/>
      <c r="R7" s="38"/>
      <c r="S7" s="38"/>
      <c r="T7" s="38"/>
    </row>
    <row r="8" spans="1:20" ht="27" customHeight="1" x14ac:dyDescent="0.2">
      <c r="A8" s="48" t="s">
        <v>392</v>
      </c>
      <c r="B8" s="48"/>
      <c r="C8" s="49"/>
      <c r="D8" s="19">
        <f>SUM(D9,D44,D94,D134,D248,D261,D306,D382,D429,D494,D587,D588)</f>
        <v>43178</v>
      </c>
      <c r="E8" s="19">
        <f>SUM(E9,E44,E94,E134,E248,E261,E306,E382,E429,E494,E587,E588)</f>
        <v>4572</v>
      </c>
      <c r="F8" s="19">
        <f t="shared" ref="F8:K8" si="0">SUM(F9,F44,F94,F134,F248,F261,F306,F382,F429,F494,F587,F588)</f>
        <v>6499</v>
      </c>
      <c r="G8" s="19">
        <f t="shared" si="0"/>
        <v>6353</v>
      </c>
      <c r="H8" s="19">
        <f t="shared" si="0"/>
        <v>6369</v>
      </c>
      <c r="I8" s="19">
        <f t="shared" si="0"/>
        <v>6093</v>
      </c>
      <c r="J8" s="19">
        <f t="shared" si="0"/>
        <v>7238</v>
      </c>
      <c r="K8" s="20">
        <f t="shared" si="0"/>
        <v>6054</v>
      </c>
    </row>
    <row r="9" spans="1:20" s="17" customFormat="1" ht="21" customHeight="1" x14ac:dyDescent="0.2">
      <c r="A9" s="18" t="s">
        <v>16</v>
      </c>
      <c r="D9" s="19">
        <f>SUM(D11,D12,D28,D35)</f>
        <v>453</v>
      </c>
      <c r="E9" s="19">
        <f>SUM(E11,E12,E28,E35)</f>
        <v>57</v>
      </c>
      <c r="F9" s="19">
        <f t="shared" ref="F9:J9" si="1">SUM(F11,F12,F28,F35)</f>
        <v>66</v>
      </c>
      <c r="G9" s="19">
        <f t="shared" si="1"/>
        <v>70</v>
      </c>
      <c r="H9" s="19">
        <f t="shared" si="1"/>
        <v>73</v>
      </c>
      <c r="I9" s="19">
        <f t="shared" si="1"/>
        <v>75</v>
      </c>
      <c r="J9" s="19">
        <f t="shared" si="1"/>
        <v>56</v>
      </c>
      <c r="K9" s="20">
        <f>SUM(K11,K12,K28,K35)</f>
        <v>56</v>
      </c>
      <c r="L9" s="18"/>
      <c r="M9" s="18"/>
      <c r="N9" s="18"/>
      <c r="O9" s="18"/>
      <c r="P9" s="18"/>
      <c r="Q9" s="18"/>
      <c r="R9" s="18"/>
      <c r="S9" s="18"/>
      <c r="T9" s="18"/>
    </row>
    <row r="10" spans="1:20" ht="21" customHeight="1" x14ac:dyDescent="0.2">
      <c r="A10" s="17"/>
      <c r="B10" s="18" t="s">
        <v>581</v>
      </c>
      <c r="C10" s="17"/>
      <c r="D10" s="19"/>
      <c r="E10" s="19"/>
      <c r="F10" s="19"/>
      <c r="G10" s="19"/>
      <c r="H10" s="19"/>
      <c r="I10" s="19"/>
      <c r="J10" s="19"/>
      <c r="K10" s="20"/>
    </row>
    <row r="11" spans="1:20" ht="16.5" customHeight="1" x14ac:dyDescent="0.2">
      <c r="C11" s="14" t="s">
        <v>16</v>
      </c>
      <c r="D11" s="19">
        <f t="shared" ref="D11:D30" si="2">SUM(E11:K11)</f>
        <v>15</v>
      </c>
      <c r="E11" s="21">
        <v>2</v>
      </c>
      <c r="F11" s="21">
        <v>1</v>
      </c>
      <c r="G11" s="21">
        <v>3</v>
      </c>
      <c r="H11" s="21">
        <v>3</v>
      </c>
      <c r="I11" s="21">
        <v>2</v>
      </c>
      <c r="J11" s="21">
        <v>3</v>
      </c>
      <c r="K11" s="22">
        <v>1</v>
      </c>
    </row>
    <row r="12" spans="1:20" ht="21" customHeight="1" x14ac:dyDescent="0.2">
      <c r="A12" s="17"/>
      <c r="B12" s="18" t="s">
        <v>25</v>
      </c>
      <c r="C12" s="17"/>
      <c r="D12" s="19">
        <f>SUM(E12:K12)</f>
        <v>297</v>
      </c>
      <c r="E12" s="19">
        <f t="shared" ref="E12:K12" si="3">SUM(E13:E27)</f>
        <v>33</v>
      </c>
      <c r="F12" s="19">
        <f t="shared" si="3"/>
        <v>45</v>
      </c>
      <c r="G12" s="19">
        <f t="shared" si="3"/>
        <v>48</v>
      </c>
      <c r="H12" s="19">
        <f t="shared" si="3"/>
        <v>51</v>
      </c>
      <c r="I12" s="19">
        <f t="shared" si="3"/>
        <v>43</v>
      </c>
      <c r="J12" s="19">
        <f t="shared" si="3"/>
        <v>37</v>
      </c>
      <c r="K12" s="10">
        <f t="shared" si="3"/>
        <v>40</v>
      </c>
    </row>
    <row r="13" spans="1:20" ht="16.5" customHeight="1" x14ac:dyDescent="0.2">
      <c r="C13" s="14" t="s">
        <v>511</v>
      </c>
      <c r="D13" s="19">
        <f t="shared" si="2"/>
        <v>107</v>
      </c>
      <c r="E13" s="21">
        <v>8</v>
      </c>
      <c r="F13" s="21">
        <v>14</v>
      </c>
      <c r="G13" s="21">
        <v>19</v>
      </c>
      <c r="H13" s="21">
        <v>15</v>
      </c>
      <c r="I13" s="21">
        <v>17</v>
      </c>
      <c r="J13" s="21">
        <v>21</v>
      </c>
      <c r="K13" s="22">
        <v>13</v>
      </c>
    </row>
    <row r="14" spans="1:20" ht="16.5" customHeight="1" x14ac:dyDescent="0.2">
      <c r="C14" s="14" t="s">
        <v>78</v>
      </c>
      <c r="D14" s="19">
        <f t="shared" si="2"/>
        <v>13</v>
      </c>
      <c r="E14" s="21">
        <v>5</v>
      </c>
      <c r="F14" s="4" t="s">
        <v>451</v>
      </c>
      <c r="G14" s="21">
        <v>1</v>
      </c>
      <c r="H14" s="21">
        <v>2</v>
      </c>
      <c r="I14" s="21">
        <v>1</v>
      </c>
      <c r="J14" s="21">
        <v>2</v>
      </c>
      <c r="K14" s="27">
        <v>2</v>
      </c>
    </row>
    <row r="15" spans="1:20" ht="16.5" customHeight="1" x14ac:dyDescent="0.2">
      <c r="C15" s="14" t="s">
        <v>408</v>
      </c>
      <c r="D15" s="19">
        <f t="shared" si="2"/>
        <v>2</v>
      </c>
      <c r="E15" s="4" t="s">
        <v>451</v>
      </c>
      <c r="F15" s="4">
        <v>1</v>
      </c>
      <c r="G15" s="4" t="s">
        <v>451</v>
      </c>
      <c r="H15" s="4">
        <v>1</v>
      </c>
      <c r="I15" s="4" t="s">
        <v>451</v>
      </c>
      <c r="J15" s="4" t="s">
        <v>451</v>
      </c>
      <c r="K15" s="6" t="s">
        <v>451</v>
      </c>
    </row>
    <row r="16" spans="1:20" ht="16.5" customHeight="1" x14ac:dyDescent="0.2">
      <c r="C16" s="14" t="s">
        <v>77</v>
      </c>
      <c r="D16" s="19">
        <f t="shared" si="2"/>
        <v>76</v>
      </c>
      <c r="E16" s="4">
        <v>7</v>
      </c>
      <c r="F16" s="4">
        <v>16</v>
      </c>
      <c r="G16" s="4">
        <v>12</v>
      </c>
      <c r="H16" s="4">
        <v>12</v>
      </c>
      <c r="I16" s="4">
        <v>12</v>
      </c>
      <c r="J16" s="4">
        <v>5</v>
      </c>
      <c r="K16" s="6">
        <v>12</v>
      </c>
    </row>
    <row r="17" spans="1:11" ht="16.5" customHeight="1" x14ac:dyDescent="0.2">
      <c r="C17" s="14" t="s">
        <v>39</v>
      </c>
      <c r="D17" s="19">
        <f t="shared" si="2"/>
        <v>7</v>
      </c>
      <c r="E17" s="4">
        <v>1</v>
      </c>
      <c r="F17" s="4">
        <v>2</v>
      </c>
      <c r="G17" s="4">
        <v>1</v>
      </c>
      <c r="H17" s="4">
        <v>3</v>
      </c>
      <c r="I17" s="4" t="s">
        <v>451</v>
      </c>
      <c r="J17" s="4" t="s">
        <v>451</v>
      </c>
      <c r="K17" s="6" t="s">
        <v>451</v>
      </c>
    </row>
    <row r="18" spans="1:11" ht="16.5" customHeight="1" x14ac:dyDescent="0.2">
      <c r="C18" s="14" t="s">
        <v>355</v>
      </c>
      <c r="D18" s="19">
        <f t="shared" si="2"/>
        <v>17</v>
      </c>
      <c r="E18" s="4">
        <v>3</v>
      </c>
      <c r="F18" s="4">
        <v>2</v>
      </c>
      <c r="G18" s="4">
        <v>3</v>
      </c>
      <c r="H18" s="4">
        <v>5</v>
      </c>
      <c r="I18" s="4" t="s">
        <v>451</v>
      </c>
      <c r="J18" s="4">
        <v>2</v>
      </c>
      <c r="K18" s="7">
        <v>2</v>
      </c>
    </row>
    <row r="19" spans="1:11" ht="16.5" customHeight="1" x14ac:dyDescent="0.2">
      <c r="C19" s="14" t="s">
        <v>356</v>
      </c>
      <c r="D19" s="19">
        <f t="shared" si="2"/>
        <v>4</v>
      </c>
      <c r="E19" s="4" t="s">
        <v>451</v>
      </c>
      <c r="F19" s="4" t="s">
        <v>451</v>
      </c>
      <c r="G19" s="4">
        <v>1</v>
      </c>
      <c r="H19" s="4">
        <v>2</v>
      </c>
      <c r="I19" s="4" t="s">
        <v>451</v>
      </c>
      <c r="J19" s="4" t="s">
        <v>451</v>
      </c>
      <c r="K19" s="6">
        <v>1</v>
      </c>
    </row>
    <row r="20" spans="1:11" ht="16.5" customHeight="1" x14ac:dyDescent="0.2">
      <c r="C20" s="14" t="s">
        <v>357</v>
      </c>
      <c r="D20" s="19">
        <f t="shared" si="2"/>
        <v>10</v>
      </c>
      <c r="E20" s="4" t="s">
        <v>451</v>
      </c>
      <c r="F20" s="4">
        <v>2</v>
      </c>
      <c r="G20" s="4">
        <v>2</v>
      </c>
      <c r="H20" s="4">
        <v>2</v>
      </c>
      <c r="I20" s="4">
        <v>3</v>
      </c>
      <c r="J20" s="4">
        <v>1</v>
      </c>
      <c r="K20" s="6" t="s">
        <v>451</v>
      </c>
    </row>
    <row r="21" spans="1:11" ht="16.5" customHeight="1" x14ac:dyDescent="0.2">
      <c r="C21" s="14" t="s">
        <v>358</v>
      </c>
      <c r="D21" s="19">
        <f t="shared" si="2"/>
        <v>23</v>
      </c>
      <c r="E21" s="4">
        <v>4</v>
      </c>
      <c r="F21" s="4">
        <v>6</v>
      </c>
      <c r="G21" s="4">
        <v>4</v>
      </c>
      <c r="H21" s="4">
        <v>1</v>
      </c>
      <c r="I21" s="4">
        <v>2</v>
      </c>
      <c r="J21" s="4">
        <v>2</v>
      </c>
      <c r="K21" s="6">
        <v>4</v>
      </c>
    </row>
    <row r="22" spans="1:11" ht="16.5" customHeight="1" x14ac:dyDescent="0.2">
      <c r="C22" s="14" t="s">
        <v>359</v>
      </c>
      <c r="D22" s="19">
        <f t="shared" si="2"/>
        <v>10</v>
      </c>
      <c r="E22" s="4">
        <v>1</v>
      </c>
      <c r="F22" s="4">
        <v>1</v>
      </c>
      <c r="G22" s="4" t="s">
        <v>451</v>
      </c>
      <c r="H22" s="4">
        <v>2</v>
      </c>
      <c r="I22" s="4">
        <v>2</v>
      </c>
      <c r="J22" s="4">
        <v>1</v>
      </c>
      <c r="K22" s="6">
        <v>3</v>
      </c>
    </row>
    <row r="23" spans="1:11" ht="16.5" customHeight="1" x14ac:dyDescent="0.2">
      <c r="C23" s="14" t="s">
        <v>360</v>
      </c>
      <c r="D23" s="19">
        <f t="shared" si="2"/>
        <v>6</v>
      </c>
      <c r="E23" s="4">
        <v>3</v>
      </c>
      <c r="F23" s="4" t="s">
        <v>451</v>
      </c>
      <c r="G23" s="4" t="s">
        <v>451</v>
      </c>
      <c r="H23" s="4">
        <v>1</v>
      </c>
      <c r="I23" s="4">
        <v>1</v>
      </c>
      <c r="J23" s="4">
        <v>1</v>
      </c>
      <c r="K23" s="6" t="s">
        <v>451</v>
      </c>
    </row>
    <row r="24" spans="1:11" ht="16.5" customHeight="1" x14ac:dyDescent="0.2">
      <c r="C24" s="14" t="s">
        <v>464</v>
      </c>
      <c r="D24" s="19">
        <f t="shared" si="2"/>
        <v>4</v>
      </c>
      <c r="E24" s="4" t="s">
        <v>451</v>
      </c>
      <c r="F24" s="4" t="s">
        <v>451</v>
      </c>
      <c r="G24" s="4">
        <v>1</v>
      </c>
      <c r="H24" s="4">
        <v>2</v>
      </c>
      <c r="I24" s="4" t="s">
        <v>451</v>
      </c>
      <c r="J24" s="4">
        <v>1</v>
      </c>
      <c r="K24" s="6" t="s">
        <v>451</v>
      </c>
    </row>
    <row r="25" spans="1:11" ht="16.5" customHeight="1" x14ac:dyDescent="0.2">
      <c r="C25" s="14" t="s">
        <v>463</v>
      </c>
      <c r="D25" s="19">
        <f t="shared" si="2"/>
        <v>8</v>
      </c>
      <c r="E25" s="4" t="s">
        <v>451</v>
      </c>
      <c r="F25" s="4" t="s">
        <v>451</v>
      </c>
      <c r="G25" s="4">
        <v>3</v>
      </c>
      <c r="H25" s="4" t="s">
        <v>451</v>
      </c>
      <c r="I25" s="4">
        <v>3</v>
      </c>
      <c r="J25" s="4">
        <v>1</v>
      </c>
      <c r="K25" s="7">
        <v>1</v>
      </c>
    </row>
    <row r="26" spans="1:11" ht="16.5" customHeight="1" x14ac:dyDescent="0.2">
      <c r="C26" s="14" t="s">
        <v>465</v>
      </c>
      <c r="D26" s="19">
        <f t="shared" si="2"/>
        <v>4</v>
      </c>
      <c r="E26" s="4" t="s">
        <v>451</v>
      </c>
      <c r="F26" s="4" t="s">
        <v>451</v>
      </c>
      <c r="G26" s="4">
        <v>1</v>
      </c>
      <c r="H26" s="4">
        <v>1</v>
      </c>
      <c r="I26" s="4" t="s">
        <v>451</v>
      </c>
      <c r="J26" s="4" t="s">
        <v>451</v>
      </c>
      <c r="K26" s="7">
        <v>2</v>
      </c>
    </row>
    <row r="27" spans="1:11" ht="16.5" customHeight="1" x14ac:dyDescent="0.2">
      <c r="C27" s="14" t="s">
        <v>466</v>
      </c>
      <c r="D27" s="19">
        <f t="shared" si="2"/>
        <v>6</v>
      </c>
      <c r="E27" s="4">
        <v>1</v>
      </c>
      <c r="F27" s="4">
        <v>1</v>
      </c>
      <c r="G27" s="4" t="s">
        <v>451</v>
      </c>
      <c r="H27" s="4">
        <v>2</v>
      </c>
      <c r="I27" s="4">
        <v>2</v>
      </c>
      <c r="J27" s="4" t="s">
        <v>451</v>
      </c>
      <c r="K27" s="6" t="s">
        <v>451</v>
      </c>
    </row>
    <row r="28" spans="1:11" ht="18.95" customHeight="1" x14ac:dyDescent="0.2">
      <c r="A28" s="17"/>
      <c r="B28" s="18" t="s">
        <v>27</v>
      </c>
      <c r="D28" s="19">
        <f>SUM(E28:K28)</f>
        <v>70</v>
      </c>
      <c r="E28" s="5">
        <f t="shared" ref="E28:K28" si="4">SUM(E29:E34)</f>
        <v>7</v>
      </c>
      <c r="F28" s="5">
        <f t="shared" si="4"/>
        <v>8</v>
      </c>
      <c r="G28" s="5">
        <f t="shared" si="4"/>
        <v>11</v>
      </c>
      <c r="H28" s="5">
        <f t="shared" si="4"/>
        <v>8</v>
      </c>
      <c r="I28" s="5">
        <f t="shared" si="4"/>
        <v>17</v>
      </c>
      <c r="J28" s="5">
        <f t="shared" si="4"/>
        <v>9</v>
      </c>
      <c r="K28" s="9">
        <f t="shared" si="4"/>
        <v>10</v>
      </c>
    </row>
    <row r="29" spans="1:11" ht="16.5" customHeight="1" x14ac:dyDescent="0.2">
      <c r="C29" s="14" t="s">
        <v>512</v>
      </c>
      <c r="D29" s="19">
        <f t="shared" si="2"/>
        <v>16</v>
      </c>
      <c r="E29" s="4">
        <v>4</v>
      </c>
      <c r="F29" s="4">
        <v>1</v>
      </c>
      <c r="G29" s="4">
        <v>1</v>
      </c>
      <c r="H29" s="4">
        <v>1</v>
      </c>
      <c r="I29" s="4">
        <v>3</v>
      </c>
      <c r="J29" s="4">
        <v>5</v>
      </c>
      <c r="K29" s="7">
        <v>1</v>
      </c>
    </row>
    <row r="30" spans="1:11" ht="16.5" customHeight="1" x14ac:dyDescent="0.2">
      <c r="C30" s="14" t="s">
        <v>79</v>
      </c>
      <c r="D30" s="19">
        <f t="shared" si="2"/>
        <v>14</v>
      </c>
      <c r="E30" s="4">
        <v>1</v>
      </c>
      <c r="F30" s="4">
        <v>3</v>
      </c>
      <c r="G30" s="4">
        <v>3</v>
      </c>
      <c r="H30" s="4" t="s">
        <v>451</v>
      </c>
      <c r="I30" s="4">
        <v>4</v>
      </c>
      <c r="J30" s="4">
        <v>1</v>
      </c>
      <c r="K30" s="7">
        <v>2</v>
      </c>
    </row>
    <row r="31" spans="1:11" ht="16.5" customHeight="1" x14ac:dyDescent="0.2">
      <c r="C31" s="14" t="s">
        <v>80</v>
      </c>
      <c r="D31" s="19">
        <f t="shared" ref="D31:D43" si="5">SUM(E31:K31)</f>
        <v>14</v>
      </c>
      <c r="E31" s="4" t="s">
        <v>451</v>
      </c>
      <c r="F31" s="4">
        <v>3</v>
      </c>
      <c r="G31" s="4">
        <v>3</v>
      </c>
      <c r="H31" s="4">
        <v>1</v>
      </c>
      <c r="I31" s="4">
        <v>2</v>
      </c>
      <c r="J31" s="4">
        <v>3</v>
      </c>
      <c r="K31" s="6">
        <v>2</v>
      </c>
    </row>
    <row r="32" spans="1:11" ht="16.5" customHeight="1" x14ac:dyDescent="0.2">
      <c r="C32" s="14" t="s">
        <v>81</v>
      </c>
      <c r="D32" s="19">
        <f t="shared" si="5"/>
        <v>11</v>
      </c>
      <c r="E32" s="4" t="s">
        <v>451</v>
      </c>
      <c r="F32" s="4">
        <v>1</v>
      </c>
      <c r="G32" s="4">
        <v>1</v>
      </c>
      <c r="H32" s="4">
        <v>1</v>
      </c>
      <c r="I32" s="4">
        <v>5</v>
      </c>
      <c r="J32" s="4" t="s">
        <v>451</v>
      </c>
      <c r="K32" s="6">
        <v>3</v>
      </c>
    </row>
    <row r="33" spans="1:11" ht="16.5" customHeight="1" x14ac:dyDescent="0.2">
      <c r="C33" s="14" t="s">
        <v>82</v>
      </c>
      <c r="D33" s="19">
        <f t="shared" si="5"/>
        <v>11</v>
      </c>
      <c r="E33" s="4">
        <v>2</v>
      </c>
      <c r="F33" s="4" t="s">
        <v>451</v>
      </c>
      <c r="G33" s="4">
        <v>3</v>
      </c>
      <c r="H33" s="4">
        <v>4</v>
      </c>
      <c r="I33" s="4">
        <v>1</v>
      </c>
      <c r="J33" s="4" t="s">
        <v>451</v>
      </c>
      <c r="K33" s="6">
        <v>1</v>
      </c>
    </row>
    <row r="34" spans="1:11" ht="16.5" customHeight="1" x14ac:dyDescent="0.2">
      <c r="C34" s="14" t="s">
        <v>361</v>
      </c>
      <c r="D34" s="19">
        <f t="shared" si="5"/>
        <v>4</v>
      </c>
      <c r="E34" s="4" t="s">
        <v>451</v>
      </c>
      <c r="F34" s="4" t="s">
        <v>451</v>
      </c>
      <c r="G34" s="4" t="s">
        <v>451</v>
      </c>
      <c r="H34" s="4">
        <v>1</v>
      </c>
      <c r="I34" s="4">
        <v>2</v>
      </c>
      <c r="J34" s="4" t="s">
        <v>451</v>
      </c>
      <c r="K34" s="6">
        <v>1</v>
      </c>
    </row>
    <row r="35" spans="1:11" ht="18.95" customHeight="1" x14ac:dyDescent="0.2">
      <c r="B35" s="18" t="s">
        <v>11</v>
      </c>
      <c r="C35" s="17"/>
      <c r="D35" s="19">
        <f t="shared" si="5"/>
        <v>71</v>
      </c>
      <c r="E35" s="5">
        <f>SUM(E36:E43)</f>
        <v>15</v>
      </c>
      <c r="F35" s="5">
        <f t="shared" ref="F35:K35" si="6">SUM(F36:F43)</f>
        <v>12</v>
      </c>
      <c r="G35" s="5">
        <f t="shared" si="6"/>
        <v>8</v>
      </c>
      <c r="H35" s="5">
        <f t="shared" si="6"/>
        <v>11</v>
      </c>
      <c r="I35" s="5">
        <f t="shared" si="6"/>
        <v>13</v>
      </c>
      <c r="J35" s="5">
        <f t="shared" si="6"/>
        <v>7</v>
      </c>
      <c r="K35" s="11">
        <f t="shared" si="6"/>
        <v>5</v>
      </c>
    </row>
    <row r="36" spans="1:11" ht="16.5" customHeight="1" x14ac:dyDescent="0.2">
      <c r="C36" s="15" t="s">
        <v>513</v>
      </c>
      <c r="D36" s="19">
        <f t="shared" si="5"/>
        <v>11</v>
      </c>
      <c r="E36" s="4">
        <v>2</v>
      </c>
      <c r="F36" s="4">
        <v>1</v>
      </c>
      <c r="G36" s="4">
        <v>1</v>
      </c>
      <c r="H36" s="4">
        <v>1</v>
      </c>
      <c r="I36" s="4">
        <v>3</v>
      </c>
      <c r="J36" s="4">
        <v>1</v>
      </c>
      <c r="K36" s="7">
        <v>2</v>
      </c>
    </row>
    <row r="37" spans="1:11" ht="16.5" customHeight="1" x14ac:dyDescent="0.2">
      <c r="C37" s="15" t="s">
        <v>362</v>
      </c>
      <c r="D37" s="19">
        <f t="shared" si="5"/>
        <v>1</v>
      </c>
      <c r="E37" s="4" t="s">
        <v>451</v>
      </c>
      <c r="F37" s="4" t="s">
        <v>451</v>
      </c>
      <c r="G37" s="4" t="s">
        <v>451</v>
      </c>
      <c r="H37" s="4" t="s">
        <v>451</v>
      </c>
      <c r="I37" s="4">
        <v>1</v>
      </c>
      <c r="J37" s="4" t="s">
        <v>451</v>
      </c>
      <c r="K37" s="6" t="s">
        <v>451</v>
      </c>
    </row>
    <row r="38" spans="1:11" ht="16.5" customHeight="1" x14ac:dyDescent="0.2">
      <c r="C38" s="15" t="s">
        <v>363</v>
      </c>
      <c r="D38" s="19">
        <f t="shared" si="5"/>
        <v>32</v>
      </c>
      <c r="E38" s="4">
        <v>8</v>
      </c>
      <c r="F38" s="4">
        <v>4</v>
      </c>
      <c r="G38" s="4">
        <v>4</v>
      </c>
      <c r="H38" s="4">
        <v>5</v>
      </c>
      <c r="I38" s="4">
        <v>6</v>
      </c>
      <c r="J38" s="4">
        <v>4</v>
      </c>
      <c r="K38" s="7">
        <v>1</v>
      </c>
    </row>
    <row r="39" spans="1:11" ht="16.5" customHeight="1" x14ac:dyDescent="0.2">
      <c r="C39" s="15" t="s">
        <v>438</v>
      </c>
      <c r="D39" s="19">
        <f t="shared" si="5"/>
        <v>2</v>
      </c>
      <c r="E39" s="4" t="s">
        <v>451</v>
      </c>
      <c r="F39" s="4" t="s">
        <v>451</v>
      </c>
      <c r="G39" s="4">
        <v>1</v>
      </c>
      <c r="H39" s="4" t="s">
        <v>451</v>
      </c>
      <c r="I39" s="4">
        <v>1</v>
      </c>
      <c r="J39" s="4" t="s">
        <v>451</v>
      </c>
      <c r="K39" s="6" t="s">
        <v>451</v>
      </c>
    </row>
    <row r="40" spans="1:11" ht="16.5" customHeight="1" x14ac:dyDescent="0.2">
      <c r="C40" s="15" t="s">
        <v>364</v>
      </c>
      <c r="D40" s="19">
        <f t="shared" si="5"/>
        <v>18</v>
      </c>
      <c r="E40" s="4">
        <v>3</v>
      </c>
      <c r="F40" s="4">
        <v>4</v>
      </c>
      <c r="G40" s="4">
        <v>1</v>
      </c>
      <c r="H40" s="4">
        <v>5</v>
      </c>
      <c r="I40" s="4">
        <v>1</v>
      </c>
      <c r="J40" s="4">
        <v>2</v>
      </c>
      <c r="K40" s="6">
        <v>2</v>
      </c>
    </row>
    <row r="41" spans="1:11" ht="16.5" customHeight="1" x14ac:dyDescent="0.2">
      <c r="C41" s="15" t="s">
        <v>447</v>
      </c>
      <c r="D41" s="19">
        <f t="shared" si="5"/>
        <v>1</v>
      </c>
      <c r="E41" s="4" t="s">
        <v>451</v>
      </c>
      <c r="F41" s="4" t="s">
        <v>451</v>
      </c>
      <c r="G41" s="4">
        <v>1</v>
      </c>
      <c r="H41" s="4" t="s">
        <v>451</v>
      </c>
      <c r="I41" s="4" t="s">
        <v>451</v>
      </c>
      <c r="J41" s="4" t="s">
        <v>451</v>
      </c>
      <c r="K41" s="6" t="s">
        <v>451</v>
      </c>
    </row>
    <row r="42" spans="1:11" ht="16.5" customHeight="1" x14ac:dyDescent="0.2">
      <c r="C42" s="15" t="s">
        <v>462</v>
      </c>
      <c r="D42" s="19">
        <f t="shared" si="5"/>
        <v>4</v>
      </c>
      <c r="E42" s="4">
        <v>2</v>
      </c>
      <c r="F42" s="4">
        <v>1</v>
      </c>
      <c r="G42" s="4" t="s">
        <v>451</v>
      </c>
      <c r="H42" s="4" t="s">
        <v>451</v>
      </c>
      <c r="I42" s="4">
        <v>1</v>
      </c>
      <c r="J42" s="4" t="s">
        <v>451</v>
      </c>
      <c r="K42" s="6" t="s">
        <v>451</v>
      </c>
    </row>
    <row r="43" spans="1:11" ht="16.5" customHeight="1" x14ac:dyDescent="0.2">
      <c r="C43" s="15" t="s">
        <v>461</v>
      </c>
      <c r="D43" s="19">
        <f t="shared" si="5"/>
        <v>2</v>
      </c>
      <c r="E43" s="4" t="s">
        <v>451</v>
      </c>
      <c r="F43" s="4">
        <v>2</v>
      </c>
      <c r="G43" s="4" t="s">
        <v>451</v>
      </c>
      <c r="H43" s="4" t="s">
        <v>451</v>
      </c>
      <c r="I43" s="4" t="s">
        <v>451</v>
      </c>
      <c r="J43" s="4" t="s">
        <v>451</v>
      </c>
      <c r="K43" s="6" t="s">
        <v>451</v>
      </c>
    </row>
    <row r="44" spans="1:11" ht="21" customHeight="1" x14ac:dyDescent="0.2">
      <c r="A44" s="17" t="s">
        <v>71</v>
      </c>
      <c r="B44" s="18"/>
      <c r="C44" s="17"/>
      <c r="D44" s="19">
        <f t="shared" ref="D44:K44" si="7">SUM(D45,D54,D65,D73,D81,D84)</f>
        <v>1459</v>
      </c>
      <c r="E44" s="5">
        <f t="shared" si="7"/>
        <v>209</v>
      </c>
      <c r="F44" s="5">
        <f t="shared" si="7"/>
        <v>206</v>
      </c>
      <c r="G44" s="5">
        <f t="shared" si="7"/>
        <v>195</v>
      </c>
      <c r="H44" s="5">
        <f t="shared" si="7"/>
        <v>182</v>
      </c>
      <c r="I44" s="5">
        <f t="shared" si="7"/>
        <v>166</v>
      </c>
      <c r="J44" s="5">
        <f t="shared" si="7"/>
        <v>250</v>
      </c>
      <c r="K44" s="11">
        <f t="shared" si="7"/>
        <v>251</v>
      </c>
    </row>
    <row r="45" spans="1:11" ht="21" customHeight="1" x14ac:dyDescent="0.2">
      <c r="A45" s="17"/>
      <c r="B45" s="18" t="s">
        <v>9</v>
      </c>
      <c r="C45" s="17"/>
      <c r="D45" s="19">
        <f t="shared" ref="D45:D53" si="8">SUM(E45:K45)</f>
        <v>334</v>
      </c>
      <c r="E45" s="5">
        <f t="shared" ref="E45:K45" si="9">SUM(E46:E53)</f>
        <v>49</v>
      </c>
      <c r="F45" s="5">
        <f t="shared" si="9"/>
        <v>51</v>
      </c>
      <c r="G45" s="5">
        <f t="shared" si="9"/>
        <v>55</v>
      </c>
      <c r="H45" s="5">
        <f t="shared" si="9"/>
        <v>34</v>
      </c>
      <c r="I45" s="5">
        <f t="shared" si="9"/>
        <v>35</v>
      </c>
      <c r="J45" s="5">
        <f t="shared" si="9"/>
        <v>60</v>
      </c>
      <c r="K45" s="11">
        <f t="shared" si="9"/>
        <v>50</v>
      </c>
    </row>
    <row r="46" spans="1:11" ht="16.5" customHeight="1" x14ac:dyDescent="0.2">
      <c r="C46" s="14" t="s">
        <v>514</v>
      </c>
      <c r="D46" s="19">
        <f t="shared" si="8"/>
        <v>195</v>
      </c>
      <c r="E46" s="4">
        <v>25</v>
      </c>
      <c r="F46" s="4">
        <v>31</v>
      </c>
      <c r="G46" s="4">
        <v>33</v>
      </c>
      <c r="H46" s="4">
        <v>16</v>
      </c>
      <c r="I46" s="4">
        <v>19</v>
      </c>
      <c r="J46" s="4">
        <v>43</v>
      </c>
      <c r="K46" s="7">
        <v>28</v>
      </c>
    </row>
    <row r="47" spans="1:11" ht="16.5" customHeight="1" x14ac:dyDescent="0.2">
      <c r="C47" s="14" t="s">
        <v>84</v>
      </c>
      <c r="D47" s="19">
        <f t="shared" si="8"/>
        <v>18</v>
      </c>
      <c r="E47" s="4">
        <v>6</v>
      </c>
      <c r="F47" s="4">
        <v>2</v>
      </c>
      <c r="G47" s="4">
        <v>2</v>
      </c>
      <c r="H47" s="4">
        <v>1</v>
      </c>
      <c r="I47" s="4">
        <v>2</v>
      </c>
      <c r="J47" s="4">
        <v>4</v>
      </c>
      <c r="K47" s="7">
        <v>1</v>
      </c>
    </row>
    <row r="48" spans="1:11" ht="16.5" customHeight="1" x14ac:dyDescent="0.2">
      <c r="C48" s="14" t="s">
        <v>85</v>
      </c>
      <c r="D48" s="19">
        <f t="shared" si="8"/>
        <v>45</v>
      </c>
      <c r="E48" s="4">
        <v>2</v>
      </c>
      <c r="F48" s="4">
        <v>5</v>
      </c>
      <c r="G48" s="4">
        <v>8</v>
      </c>
      <c r="H48" s="4">
        <v>12</v>
      </c>
      <c r="I48" s="4">
        <v>6</v>
      </c>
      <c r="J48" s="4">
        <v>6</v>
      </c>
      <c r="K48" s="7">
        <v>6</v>
      </c>
    </row>
    <row r="49" spans="1:11" ht="16.5" customHeight="1" x14ac:dyDescent="0.2">
      <c r="C49" s="14" t="s">
        <v>55</v>
      </c>
      <c r="D49" s="19">
        <f t="shared" si="8"/>
        <v>38</v>
      </c>
      <c r="E49" s="4">
        <v>10</v>
      </c>
      <c r="F49" s="4">
        <v>8</v>
      </c>
      <c r="G49" s="4">
        <v>5</v>
      </c>
      <c r="H49" s="4">
        <v>2</v>
      </c>
      <c r="I49" s="4">
        <v>4</v>
      </c>
      <c r="J49" s="4">
        <v>5</v>
      </c>
      <c r="K49" s="7">
        <v>4</v>
      </c>
    </row>
    <row r="50" spans="1:11" ht="16.5" customHeight="1" x14ac:dyDescent="0.2">
      <c r="C50" s="14" t="s">
        <v>83</v>
      </c>
      <c r="D50" s="19">
        <f t="shared" si="8"/>
        <v>16</v>
      </c>
      <c r="E50" s="4">
        <v>2</v>
      </c>
      <c r="F50" s="4">
        <v>2</v>
      </c>
      <c r="G50" s="4">
        <v>4</v>
      </c>
      <c r="H50" s="4">
        <v>1</v>
      </c>
      <c r="I50" s="4">
        <v>2</v>
      </c>
      <c r="J50" s="4">
        <v>2</v>
      </c>
      <c r="K50" s="7">
        <v>3</v>
      </c>
    </row>
    <row r="51" spans="1:11" ht="16.5" customHeight="1" x14ac:dyDescent="0.2">
      <c r="C51" s="14" t="s">
        <v>365</v>
      </c>
      <c r="D51" s="19">
        <f t="shared" si="8"/>
        <v>8</v>
      </c>
      <c r="E51" s="4">
        <v>2</v>
      </c>
      <c r="F51" s="4">
        <v>1</v>
      </c>
      <c r="G51" s="4">
        <v>1</v>
      </c>
      <c r="H51" s="4">
        <v>1</v>
      </c>
      <c r="I51" s="4" t="s">
        <v>451</v>
      </c>
      <c r="J51" s="4" t="s">
        <v>451</v>
      </c>
      <c r="K51" s="7">
        <v>3</v>
      </c>
    </row>
    <row r="52" spans="1:11" ht="16.5" customHeight="1" x14ac:dyDescent="0.2">
      <c r="C52" s="14" t="s">
        <v>366</v>
      </c>
      <c r="D52" s="19">
        <f t="shared" si="8"/>
        <v>12</v>
      </c>
      <c r="E52" s="4">
        <v>2</v>
      </c>
      <c r="F52" s="4">
        <v>2</v>
      </c>
      <c r="G52" s="4">
        <v>2</v>
      </c>
      <c r="H52" s="4">
        <v>1</v>
      </c>
      <c r="I52" s="4">
        <v>1</v>
      </c>
      <c r="J52" s="4" t="s">
        <v>451</v>
      </c>
      <c r="K52" s="6">
        <v>4</v>
      </c>
    </row>
    <row r="53" spans="1:11" ht="16.5" customHeight="1" x14ac:dyDescent="0.2">
      <c r="C53" s="14" t="s">
        <v>403</v>
      </c>
      <c r="D53" s="19">
        <f t="shared" si="8"/>
        <v>2</v>
      </c>
      <c r="E53" s="4" t="s">
        <v>451</v>
      </c>
      <c r="F53" s="4" t="s">
        <v>451</v>
      </c>
      <c r="G53" s="4" t="s">
        <v>451</v>
      </c>
      <c r="H53" s="4" t="s">
        <v>451</v>
      </c>
      <c r="I53" s="4">
        <v>1</v>
      </c>
      <c r="J53" s="4" t="s">
        <v>451</v>
      </c>
      <c r="K53" s="6">
        <v>1</v>
      </c>
    </row>
    <row r="54" spans="1:11" ht="21.75" customHeight="1" x14ac:dyDescent="0.2">
      <c r="A54" s="17"/>
      <c r="B54" s="18" t="s">
        <v>12</v>
      </c>
      <c r="C54" s="17"/>
      <c r="D54" s="19">
        <f t="shared" ref="D54:D61" si="10">SUM(E54:K54)</f>
        <v>287</v>
      </c>
      <c r="E54" s="5">
        <f t="shared" ref="E54:K54" si="11">SUM(E55:E64)</f>
        <v>44</v>
      </c>
      <c r="F54" s="5">
        <f t="shared" si="11"/>
        <v>35</v>
      </c>
      <c r="G54" s="5">
        <f t="shared" si="11"/>
        <v>34</v>
      </c>
      <c r="H54" s="5">
        <f t="shared" si="11"/>
        <v>35</v>
      </c>
      <c r="I54" s="5">
        <f t="shared" si="11"/>
        <v>36</v>
      </c>
      <c r="J54" s="5">
        <f t="shared" si="11"/>
        <v>45</v>
      </c>
      <c r="K54" s="9">
        <f t="shared" si="11"/>
        <v>58</v>
      </c>
    </row>
    <row r="55" spans="1:11" ht="16.5" customHeight="1" x14ac:dyDescent="0.2">
      <c r="C55" s="14" t="s">
        <v>515</v>
      </c>
      <c r="D55" s="19">
        <f t="shared" si="10"/>
        <v>73</v>
      </c>
      <c r="E55" s="2">
        <v>10</v>
      </c>
      <c r="F55" s="2">
        <v>9</v>
      </c>
      <c r="G55" s="2">
        <v>13</v>
      </c>
      <c r="H55" s="2">
        <v>12</v>
      </c>
      <c r="I55" s="4">
        <v>6</v>
      </c>
      <c r="J55" s="4">
        <v>8</v>
      </c>
      <c r="K55" s="7">
        <v>15</v>
      </c>
    </row>
    <row r="56" spans="1:11" ht="16.5" customHeight="1" x14ac:dyDescent="0.2">
      <c r="C56" s="14" t="s">
        <v>87</v>
      </c>
      <c r="D56" s="19">
        <f t="shared" si="10"/>
        <v>2</v>
      </c>
      <c r="E56" s="4" t="s">
        <v>451</v>
      </c>
      <c r="F56" s="4" t="s">
        <v>451</v>
      </c>
      <c r="G56" s="4" t="s">
        <v>451</v>
      </c>
      <c r="H56" s="4" t="s">
        <v>451</v>
      </c>
      <c r="I56" s="4" t="s">
        <v>451</v>
      </c>
      <c r="J56" s="4">
        <v>1</v>
      </c>
      <c r="K56" s="6">
        <v>1</v>
      </c>
    </row>
    <row r="57" spans="1:11" ht="16.5" customHeight="1" x14ac:dyDescent="0.2">
      <c r="C57" s="14" t="s">
        <v>88</v>
      </c>
      <c r="D57" s="19">
        <f t="shared" si="10"/>
        <v>18</v>
      </c>
      <c r="E57" s="4">
        <v>4</v>
      </c>
      <c r="F57" s="2">
        <v>2</v>
      </c>
      <c r="G57" s="4">
        <v>1</v>
      </c>
      <c r="H57" s="4">
        <v>1</v>
      </c>
      <c r="I57" s="4">
        <v>1</v>
      </c>
      <c r="J57" s="4">
        <v>6</v>
      </c>
      <c r="K57" s="6">
        <v>3</v>
      </c>
    </row>
    <row r="58" spans="1:11" ht="16.5" customHeight="1" x14ac:dyDescent="0.2">
      <c r="C58" s="14" t="s">
        <v>467</v>
      </c>
      <c r="D58" s="19">
        <f t="shared" si="10"/>
        <v>4</v>
      </c>
      <c r="E58" s="4" t="s">
        <v>451</v>
      </c>
      <c r="F58" s="2">
        <v>1</v>
      </c>
      <c r="G58" s="4">
        <v>1</v>
      </c>
      <c r="H58" s="4" t="s">
        <v>451</v>
      </c>
      <c r="I58" s="4" t="s">
        <v>451</v>
      </c>
      <c r="J58" s="4" t="s">
        <v>451</v>
      </c>
      <c r="K58" s="6">
        <v>2</v>
      </c>
    </row>
    <row r="59" spans="1:11" ht="16.5" customHeight="1" x14ac:dyDescent="0.2">
      <c r="C59" s="14" t="s">
        <v>89</v>
      </c>
      <c r="D59" s="19">
        <f t="shared" si="10"/>
        <v>18</v>
      </c>
      <c r="E59" s="4">
        <v>2</v>
      </c>
      <c r="F59" s="2">
        <v>3</v>
      </c>
      <c r="G59" s="4">
        <v>1</v>
      </c>
      <c r="H59" s="2">
        <v>1</v>
      </c>
      <c r="I59" s="4">
        <v>1</v>
      </c>
      <c r="J59" s="4">
        <v>4</v>
      </c>
      <c r="K59" s="6">
        <v>6</v>
      </c>
    </row>
    <row r="60" spans="1:11" ht="16.5" customHeight="1" x14ac:dyDescent="0.2">
      <c r="C60" s="14" t="s">
        <v>90</v>
      </c>
      <c r="D60" s="19">
        <f t="shared" si="10"/>
        <v>21</v>
      </c>
      <c r="E60" s="4">
        <v>1</v>
      </c>
      <c r="F60" s="4">
        <v>2</v>
      </c>
      <c r="G60" s="4">
        <v>1</v>
      </c>
      <c r="H60" s="4">
        <v>2</v>
      </c>
      <c r="I60" s="4">
        <v>9</v>
      </c>
      <c r="J60" s="4">
        <v>5</v>
      </c>
      <c r="K60" s="6">
        <v>1</v>
      </c>
    </row>
    <row r="61" spans="1:11" ht="16.5" customHeight="1" x14ac:dyDescent="0.2">
      <c r="C61" s="14" t="s">
        <v>91</v>
      </c>
      <c r="D61" s="19">
        <f t="shared" si="10"/>
        <v>126</v>
      </c>
      <c r="E61" s="2">
        <v>22</v>
      </c>
      <c r="F61" s="2">
        <v>15</v>
      </c>
      <c r="G61" s="2">
        <v>16</v>
      </c>
      <c r="H61" s="4">
        <v>18</v>
      </c>
      <c r="I61" s="4">
        <v>13</v>
      </c>
      <c r="J61" s="4">
        <v>18</v>
      </c>
      <c r="K61" s="7">
        <v>24</v>
      </c>
    </row>
    <row r="62" spans="1:11" ht="16.5" customHeight="1" x14ac:dyDescent="0.2">
      <c r="C62" s="14" t="s">
        <v>92</v>
      </c>
      <c r="D62" s="19">
        <f t="shared" ref="D62:D72" si="12">SUM(E62:K62)</f>
        <v>8</v>
      </c>
      <c r="E62" s="2">
        <v>2</v>
      </c>
      <c r="F62" s="2">
        <v>2</v>
      </c>
      <c r="G62" s="4" t="s">
        <v>451</v>
      </c>
      <c r="H62" s="4" t="s">
        <v>451</v>
      </c>
      <c r="I62" s="4">
        <v>1</v>
      </c>
      <c r="J62" s="4">
        <v>2</v>
      </c>
      <c r="K62" s="7">
        <v>1</v>
      </c>
    </row>
    <row r="63" spans="1:11" ht="16.5" customHeight="1" x14ac:dyDescent="0.2">
      <c r="C63" s="14" t="s">
        <v>93</v>
      </c>
      <c r="D63" s="19">
        <f t="shared" si="12"/>
        <v>8</v>
      </c>
      <c r="E63" s="4">
        <v>1</v>
      </c>
      <c r="F63" s="4" t="s">
        <v>451</v>
      </c>
      <c r="G63" s="4">
        <v>1</v>
      </c>
      <c r="H63" s="4" t="s">
        <v>451</v>
      </c>
      <c r="I63" s="4">
        <v>2</v>
      </c>
      <c r="J63" s="4">
        <v>1</v>
      </c>
      <c r="K63" s="6">
        <v>3</v>
      </c>
    </row>
    <row r="64" spans="1:11" ht="16.5" customHeight="1" x14ac:dyDescent="0.2">
      <c r="C64" s="14" t="s">
        <v>86</v>
      </c>
      <c r="D64" s="19">
        <f t="shared" si="12"/>
        <v>9</v>
      </c>
      <c r="E64" s="4">
        <v>2</v>
      </c>
      <c r="F64" s="4">
        <v>1</v>
      </c>
      <c r="G64" s="4" t="s">
        <v>451</v>
      </c>
      <c r="H64" s="4">
        <v>1</v>
      </c>
      <c r="I64" s="4">
        <v>3</v>
      </c>
      <c r="J64" s="4" t="s">
        <v>451</v>
      </c>
      <c r="K64" s="6">
        <v>2</v>
      </c>
    </row>
    <row r="65" spans="1:11" ht="21" customHeight="1" x14ac:dyDescent="0.2">
      <c r="A65" s="17"/>
      <c r="B65" s="18" t="s">
        <v>36</v>
      </c>
      <c r="C65" s="17"/>
      <c r="D65" s="19">
        <f t="shared" si="12"/>
        <v>70</v>
      </c>
      <c r="E65" s="5">
        <f>SUM(E66:E72)</f>
        <v>11</v>
      </c>
      <c r="F65" s="5">
        <f t="shared" ref="F65:K65" si="13">SUM(F66:F72)</f>
        <v>9</v>
      </c>
      <c r="G65" s="5">
        <f t="shared" si="13"/>
        <v>10</v>
      </c>
      <c r="H65" s="5">
        <f t="shared" si="13"/>
        <v>5</v>
      </c>
      <c r="I65" s="5">
        <f t="shared" si="13"/>
        <v>7</v>
      </c>
      <c r="J65" s="5">
        <f t="shared" si="13"/>
        <v>18</v>
      </c>
      <c r="K65" s="9">
        <f t="shared" si="13"/>
        <v>10</v>
      </c>
    </row>
    <row r="66" spans="1:11" ht="16.5" customHeight="1" x14ac:dyDescent="0.2">
      <c r="C66" s="14" t="s">
        <v>516</v>
      </c>
      <c r="D66" s="19">
        <f t="shared" si="12"/>
        <v>18</v>
      </c>
      <c r="E66" s="2">
        <v>5</v>
      </c>
      <c r="F66" s="4" t="s">
        <v>451</v>
      </c>
      <c r="G66" s="2">
        <v>5</v>
      </c>
      <c r="H66" s="2">
        <v>1</v>
      </c>
      <c r="I66" s="4">
        <v>1</v>
      </c>
      <c r="J66" s="4">
        <v>4</v>
      </c>
      <c r="K66" s="7">
        <v>2</v>
      </c>
    </row>
    <row r="67" spans="1:11" ht="16.5" customHeight="1" x14ac:dyDescent="0.2">
      <c r="C67" s="14" t="s">
        <v>94</v>
      </c>
      <c r="D67" s="19">
        <f t="shared" si="12"/>
        <v>7</v>
      </c>
      <c r="E67" s="4" t="s">
        <v>451</v>
      </c>
      <c r="F67" s="4">
        <v>1</v>
      </c>
      <c r="G67" s="4">
        <v>2</v>
      </c>
      <c r="H67" s="4">
        <v>1</v>
      </c>
      <c r="I67" s="4">
        <v>2</v>
      </c>
      <c r="J67" s="4" t="s">
        <v>451</v>
      </c>
      <c r="K67" s="6">
        <v>1</v>
      </c>
    </row>
    <row r="68" spans="1:11" ht="16.5" customHeight="1" x14ac:dyDescent="0.2">
      <c r="C68" s="14" t="s">
        <v>95</v>
      </c>
      <c r="D68" s="19">
        <f t="shared" si="12"/>
        <v>14</v>
      </c>
      <c r="E68" s="2">
        <v>3</v>
      </c>
      <c r="F68" s="4">
        <v>2</v>
      </c>
      <c r="G68" s="4" t="s">
        <v>451</v>
      </c>
      <c r="H68" s="4">
        <v>2</v>
      </c>
      <c r="I68" s="4" t="s">
        <v>451</v>
      </c>
      <c r="J68" s="4">
        <v>5</v>
      </c>
      <c r="K68" s="6">
        <v>2</v>
      </c>
    </row>
    <row r="69" spans="1:11" ht="16.5" customHeight="1" x14ac:dyDescent="0.2">
      <c r="C69" s="14" t="s">
        <v>97</v>
      </c>
      <c r="D69" s="19">
        <f t="shared" si="12"/>
        <v>19</v>
      </c>
      <c r="E69" s="2">
        <v>3</v>
      </c>
      <c r="F69" s="2">
        <v>2</v>
      </c>
      <c r="G69" s="4">
        <v>1</v>
      </c>
      <c r="H69" s="4">
        <v>1</v>
      </c>
      <c r="I69" s="4">
        <v>3</v>
      </c>
      <c r="J69" s="4">
        <v>6</v>
      </c>
      <c r="K69" s="6">
        <v>3</v>
      </c>
    </row>
    <row r="70" spans="1:11" ht="16.5" customHeight="1" x14ac:dyDescent="0.2">
      <c r="C70" s="14" t="s">
        <v>99</v>
      </c>
      <c r="D70" s="19">
        <f t="shared" si="12"/>
        <v>2</v>
      </c>
      <c r="E70" s="4" t="s">
        <v>451</v>
      </c>
      <c r="F70" s="4">
        <v>1</v>
      </c>
      <c r="G70" s="4">
        <v>1</v>
      </c>
      <c r="H70" s="4" t="s">
        <v>451</v>
      </c>
      <c r="I70" s="4" t="s">
        <v>451</v>
      </c>
      <c r="J70" s="4" t="s">
        <v>451</v>
      </c>
      <c r="K70" s="6" t="s">
        <v>451</v>
      </c>
    </row>
    <row r="71" spans="1:11" ht="16.5" customHeight="1" x14ac:dyDescent="0.2">
      <c r="C71" s="14" t="s">
        <v>96</v>
      </c>
      <c r="D71" s="19">
        <f t="shared" si="12"/>
        <v>3</v>
      </c>
      <c r="E71" s="4" t="s">
        <v>451</v>
      </c>
      <c r="F71" s="4" t="s">
        <v>451</v>
      </c>
      <c r="G71" s="4" t="s">
        <v>451</v>
      </c>
      <c r="H71" s="4" t="s">
        <v>451</v>
      </c>
      <c r="I71" s="4" t="s">
        <v>451</v>
      </c>
      <c r="J71" s="4">
        <v>1</v>
      </c>
      <c r="K71" s="6">
        <v>2</v>
      </c>
    </row>
    <row r="72" spans="1:11" ht="16.5" customHeight="1" x14ac:dyDescent="0.2">
      <c r="C72" s="14" t="s">
        <v>98</v>
      </c>
      <c r="D72" s="19">
        <f t="shared" si="12"/>
        <v>7</v>
      </c>
      <c r="E72" s="4" t="s">
        <v>451</v>
      </c>
      <c r="F72" s="4">
        <v>3</v>
      </c>
      <c r="G72" s="4">
        <v>1</v>
      </c>
      <c r="H72" s="4" t="s">
        <v>451</v>
      </c>
      <c r="I72" s="4">
        <v>1</v>
      </c>
      <c r="J72" s="4">
        <v>2</v>
      </c>
      <c r="K72" s="6" t="s">
        <v>451</v>
      </c>
    </row>
    <row r="73" spans="1:11" ht="21" customHeight="1" x14ac:dyDescent="0.2">
      <c r="A73" s="17"/>
      <c r="B73" s="18" t="s">
        <v>46</v>
      </c>
      <c r="C73" s="17"/>
      <c r="D73" s="19">
        <f>SUM(E73:K73)</f>
        <v>114</v>
      </c>
      <c r="E73" s="5">
        <f t="shared" ref="E73:K73" si="14">SUM(E74:E80)</f>
        <v>19</v>
      </c>
      <c r="F73" s="5">
        <f t="shared" si="14"/>
        <v>13</v>
      </c>
      <c r="G73" s="5">
        <f t="shared" si="14"/>
        <v>15</v>
      </c>
      <c r="H73" s="5">
        <f t="shared" si="14"/>
        <v>12</v>
      </c>
      <c r="I73" s="5">
        <f t="shared" si="14"/>
        <v>8</v>
      </c>
      <c r="J73" s="5">
        <f t="shared" si="14"/>
        <v>20</v>
      </c>
      <c r="K73" s="9">
        <f t="shared" si="14"/>
        <v>27</v>
      </c>
    </row>
    <row r="74" spans="1:11" ht="16.5" customHeight="1" x14ac:dyDescent="0.2">
      <c r="C74" s="14" t="s">
        <v>517</v>
      </c>
      <c r="D74" s="19">
        <f t="shared" ref="D74:D80" si="15">SUM(E74:K74)</f>
        <v>52</v>
      </c>
      <c r="E74" s="2">
        <v>6</v>
      </c>
      <c r="F74" s="2">
        <v>6</v>
      </c>
      <c r="G74" s="2">
        <v>9</v>
      </c>
      <c r="H74" s="2">
        <v>6</v>
      </c>
      <c r="I74" s="4">
        <v>4</v>
      </c>
      <c r="J74" s="4">
        <v>9</v>
      </c>
      <c r="K74" s="7">
        <v>12</v>
      </c>
    </row>
    <row r="75" spans="1:11" ht="16.5" customHeight="1" x14ac:dyDescent="0.2">
      <c r="C75" s="14" t="s">
        <v>100</v>
      </c>
      <c r="D75" s="19">
        <f>SUM(E75:K75)</f>
        <v>20</v>
      </c>
      <c r="E75" s="4">
        <v>3</v>
      </c>
      <c r="F75" s="2">
        <v>3</v>
      </c>
      <c r="G75" s="2">
        <v>3</v>
      </c>
      <c r="H75" s="4">
        <v>3</v>
      </c>
      <c r="I75" s="4">
        <v>1</v>
      </c>
      <c r="J75" s="4">
        <v>1</v>
      </c>
      <c r="K75" s="6">
        <v>6</v>
      </c>
    </row>
    <row r="76" spans="1:11" ht="16.5" customHeight="1" x14ac:dyDescent="0.2">
      <c r="C76" s="14" t="s">
        <v>101</v>
      </c>
      <c r="D76" s="19">
        <f>SUM(E76:K76)</f>
        <v>24</v>
      </c>
      <c r="E76" s="2">
        <v>7</v>
      </c>
      <c r="F76" s="2">
        <v>4</v>
      </c>
      <c r="G76" s="4">
        <v>1</v>
      </c>
      <c r="H76" s="4">
        <v>2</v>
      </c>
      <c r="I76" s="4">
        <v>1</v>
      </c>
      <c r="J76" s="4">
        <v>6</v>
      </c>
      <c r="K76" s="7">
        <v>3</v>
      </c>
    </row>
    <row r="77" spans="1:11" ht="16.5" customHeight="1" x14ac:dyDescent="0.2">
      <c r="C77" s="14" t="s">
        <v>409</v>
      </c>
      <c r="D77" s="19">
        <f>SUM(E77:K77)</f>
        <v>3</v>
      </c>
      <c r="E77" s="4" t="s">
        <v>451</v>
      </c>
      <c r="F77" s="4" t="s">
        <v>451</v>
      </c>
      <c r="G77" s="4" t="s">
        <v>451</v>
      </c>
      <c r="H77" s="4" t="s">
        <v>451</v>
      </c>
      <c r="I77" s="4">
        <v>1</v>
      </c>
      <c r="J77" s="4" t="s">
        <v>451</v>
      </c>
      <c r="K77" s="6">
        <v>2</v>
      </c>
    </row>
    <row r="78" spans="1:11" ht="16.5" customHeight="1" x14ac:dyDescent="0.2">
      <c r="C78" s="14" t="s">
        <v>337</v>
      </c>
      <c r="D78" s="19">
        <f t="shared" si="15"/>
        <v>2</v>
      </c>
      <c r="E78" s="4">
        <v>2</v>
      </c>
      <c r="F78" s="4" t="s">
        <v>451</v>
      </c>
      <c r="G78" s="4" t="s">
        <v>451</v>
      </c>
      <c r="H78" s="4" t="s">
        <v>451</v>
      </c>
      <c r="I78" s="4" t="s">
        <v>451</v>
      </c>
      <c r="J78" s="4" t="s">
        <v>451</v>
      </c>
      <c r="K78" s="6" t="s">
        <v>451</v>
      </c>
    </row>
    <row r="79" spans="1:11" ht="16.5" customHeight="1" x14ac:dyDescent="0.2">
      <c r="C79" s="14" t="s">
        <v>102</v>
      </c>
      <c r="D79" s="19">
        <f t="shared" si="15"/>
        <v>7</v>
      </c>
      <c r="E79" s="2">
        <v>1</v>
      </c>
      <c r="F79" s="4" t="s">
        <v>451</v>
      </c>
      <c r="G79" s="4">
        <v>1</v>
      </c>
      <c r="H79" s="4">
        <v>1</v>
      </c>
      <c r="I79" s="4" t="s">
        <v>451</v>
      </c>
      <c r="J79" s="4">
        <v>2</v>
      </c>
      <c r="K79" s="7">
        <v>2</v>
      </c>
    </row>
    <row r="80" spans="1:11" ht="16.5" customHeight="1" x14ac:dyDescent="0.2">
      <c r="C80" s="14" t="s">
        <v>404</v>
      </c>
      <c r="D80" s="19">
        <f t="shared" si="15"/>
        <v>6</v>
      </c>
      <c r="E80" s="4" t="s">
        <v>451</v>
      </c>
      <c r="F80" s="4" t="s">
        <v>451</v>
      </c>
      <c r="G80" s="4">
        <v>1</v>
      </c>
      <c r="H80" s="4" t="s">
        <v>451</v>
      </c>
      <c r="I80" s="4">
        <v>1</v>
      </c>
      <c r="J80" s="4">
        <v>2</v>
      </c>
      <c r="K80" s="6">
        <v>2</v>
      </c>
    </row>
    <row r="81" spans="1:20" ht="21" customHeight="1" x14ac:dyDescent="0.2">
      <c r="B81" s="17" t="s">
        <v>469</v>
      </c>
      <c r="C81" s="14"/>
      <c r="D81" s="19">
        <f>SUM(E81:K81)</f>
        <v>10</v>
      </c>
      <c r="E81" s="5">
        <f>SUM(E82:E83)</f>
        <v>2</v>
      </c>
      <c r="F81" s="5">
        <f t="shared" ref="F81:K81" si="16">SUM(F82:F83)</f>
        <v>3</v>
      </c>
      <c r="G81" s="12" t="s">
        <v>451</v>
      </c>
      <c r="H81" s="5">
        <f t="shared" si="16"/>
        <v>1</v>
      </c>
      <c r="I81" s="5">
        <f t="shared" si="16"/>
        <v>1</v>
      </c>
      <c r="J81" s="12" t="s">
        <v>451</v>
      </c>
      <c r="K81" s="11">
        <f t="shared" si="16"/>
        <v>3</v>
      </c>
    </row>
    <row r="82" spans="1:20" ht="16.5" customHeight="1" x14ac:dyDescent="0.2">
      <c r="B82" s="17"/>
      <c r="C82" s="14" t="s">
        <v>518</v>
      </c>
      <c r="D82" s="19">
        <f>SUM(E82:K82)</f>
        <v>3</v>
      </c>
      <c r="E82" s="4" t="s">
        <v>451</v>
      </c>
      <c r="F82" s="2">
        <v>2</v>
      </c>
      <c r="G82" s="4" t="s">
        <v>451</v>
      </c>
      <c r="H82" s="4" t="s">
        <v>451</v>
      </c>
      <c r="I82" s="4" t="s">
        <v>451</v>
      </c>
      <c r="J82" s="4" t="s">
        <v>451</v>
      </c>
      <c r="K82" s="7">
        <v>1</v>
      </c>
    </row>
    <row r="83" spans="1:20" ht="17.25" customHeight="1" x14ac:dyDescent="0.2">
      <c r="B83" s="17"/>
      <c r="C83" s="14" t="s">
        <v>470</v>
      </c>
      <c r="D83" s="19">
        <f>SUM(E83:K83)</f>
        <v>7</v>
      </c>
      <c r="E83" s="4">
        <v>2</v>
      </c>
      <c r="F83" s="2">
        <v>1</v>
      </c>
      <c r="G83" s="4" t="s">
        <v>451</v>
      </c>
      <c r="H83" s="4">
        <v>1</v>
      </c>
      <c r="I83" s="4">
        <v>1</v>
      </c>
      <c r="J83" s="4" t="s">
        <v>451</v>
      </c>
      <c r="K83" s="6">
        <v>2</v>
      </c>
    </row>
    <row r="84" spans="1:20" s="17" customFormat="1" ht="21" customHeight="1" x14ac:dyDescent="0.2">
      <c r="B84" s="18" t="s">
        <v>52</v>
      </c>
      <c r="D84" s="19">
        <f>SUM(E84:K84)</f>
        <v>644</v>
      </c>
      <c r="E84" s="5">
        <f t="shared" ref="E84:K84" si="17">SUM(E85:E93)</f>
        <v>84</v>
      </c>
      <c r="F84" s="5">
        <f t="shared" si="17"/>
        <v>95</v>
      </c>
      <c r="G84" s="5">
        <f t="shared" si="17"/>
        <v>81</v>
      </c>
      <c r="H84" s="5">
        <f t="shared" si="17"/>
        <v>95</v>
      </c>
      <c r="I84" s="5">
        <f t="shared" si="17"/>
        <v>79</v>
      </c>
      <c r="J84" s="5">
        <f t="shared" si="17"/>
        <v>107</v>
      </c>
      <c r="K84" s="9">
        <f t="shared" si="17"/>
        <v>103</v>
      </c>
      <c r="L84" s="18"/>
      <c r="M84" s="18"/>
      <c r="N84" s="18"/>
      <c r="O84" s="18"/>
      <c r="P84" s="18"/>
      <c r="Q84" s="18"/>
      <c r="R84" s="18"/>
      <c r="S84" s="18"/>
      <c r="T84" s="18"/>
    </row>
    <row r="85" spans="1:20" s="17" customFormat="1" ht="16.5" customHeight="1" x14ac:dyDescent="0.2">
      <c r="C85" s="14" t="s">
        <v>519</v>
      </c>
      <c r="D85" s="19">
        <f t="shared" ref="D85:D93" si="18">SUM(E85:K85)</f>
        <v>431</v>
      </c>
      <c r="E85" s="2">
        <v>47</v>
      </c>
      <c r="F85" s="2">
        <v>63</v>
      </c>
      <c r="G85" s="2">
        <v>59</v>
      </c>
      <c r="H85" s="2">
        <v>70</v>
      </c>
      <c r="I85" s="2">
        <v>54</v>
      </c>
      <c r="J85" s="2">
        <v>74</v>
      </c>
      <c r="K85" s="3">
        <v>64</v>
      </c>
      <c r="L85" s="18"/>
      <c r="M85" s="18"/>
      <c r="N85" s="18"/>
      <c r="O85" s="18"/>
      <c r="P85" s="18"/>
      <c r="Q85" s="18"/>
      <c r="R85" s="18"/>
      <c r="S85" s="18"/>
      <c r="T85" s="18"/>
    </row>
    <row r="86" spans="1:20" s="17" customFormat="1" ht="17.25" customHeight="1" x14ac:dyDescent="0.2">
      <c r="C86" s="14" t="s">
        <v>103</v>
      </c>
      <c r="D86" s="19">
        <f t="shared" si="18"/>
        <v>29</v>
      </c>
      <c r="E86" s="2">
        <v>4</v>
      </c>
      <c r="F86" s="2">
        <v>1</v>
      </c>
      <c r="G86" s="2">
        <v>5</v>
      </c>
      <c r="H86" s="2">
        <v>5</v>
      </c>
      <c r="I86" s="2">
        <v>4</v>
      </c>
      <c r="J86" s="2">
        <v>8</v>
      </c>
      <c r="K86" s="3">
        <v>2</v>
      </c>
      <c r="L86" s="18"/>
      <c r="M86" s="18"/>
      <c r="N86" s="18"/>
      <c r="O86" s="18"/>
      <c r="P86" s="18"/>
      <c r="Q86" s="18"/>
      <c r="R86" s="18"/>
      <c r="S86" s="18"/>
      <c r="T86" s="18"/>
    </row>
    <row r="87" spans="1:20" s="17" customFormat="1" ht="16.5" customHeight="1" x14ac:dyDescent="0.2">
      <c r="C87" s="14" t="s">
        <v>71</v>
      </c>
      <c r="D87" s="19">
        <f>SUM(E87:K87)</f>
        <v>27</v>
      </c>
      <c r="E87" s="2">
        <v>6</v>
      </c>
      <c r="F87" s="2">
        <v>3</v>
      </c>
      <c r="G87" s="2">
        <v>2</v>
      </c>
      <c r="H87" s="2">
        <v>1</v>
      </c>
      <c r="I87" s="2">
        <v>2</v>
      </c>
      <c r="J87" s="2">
        <v>4</v>
      </c>
      <c r="K87" s="3">
        <v>9</v>
      </c>
      <c r="L87" s="18"/>
      <c r="M87" s="18"/>
      <c r="N87" s="18"/>
      <c r="O87" s="18"/>
      <c r="P87" s="18"/>
      <c r="Q87" s="18"/>
      <c r="R87" s="18"/>
      <c r="S87" s="18"/>
      <c r="T87" s="18"/>
    </row>
    <row r="88" spans="1:20" s="17" customFormat="1" ht="17.25" customHeight="1" x14ac:dyDescent="0.2">
      <c r="C88" s="14" t="s">
        <v>395</v>
      </c>
      <c r="D88" s="19">
        <f>SUM(E88:K88)</f>
        <v>11</v>
      </c>
      <c r="E88" s="4">
        <v>4</v>
      </c>
      <c r="F88" s="4">
        <v>2</v>
      </c>
      <c r="G88" s="4" t="s">
        <v>451</v>
      </c>
      <c r="H88" s="4" t="s">
        <v>451</v>
      </c>
      <c r="I88" s="4">
        <v>3</v>
      </c>
      <c r="J88" s="4">
        <v>1</v>
      </c>
      <c r="K88" s="6">
        <v>1</v>
      </c>
      <c r="L88" s="18"/>
      <c r="M88" s="18"/>
      <c r="N88" s="18"/>
      <c r="O88" s="18"/>
      <c r="P88" s="18"/>
      <c r="Q88" s="18"/>
      <c r="R88" s="18"/>
      <c r="S88" s="18"/>
      <c r="T88" s="18"/>
    </row>
    <row r="89" spans="1:20" s="17" customFormat="1" ht="16.5" customHeight="1" x14ac:dyDescent="0.2">
      <c r="C89" s="14" t="s">
        <v>104</v>
      </c>
      <c r="D89" s="19">
        <f>SUM(E89:K89)</f>
        <v>66</v>
      </c>
      <c r="E89" s="4">
        <v>8</v>
      </c>
      <c r="F89" s="4">
        <v>13</v>
      </c>
      <c r="G89" s="4">
        <v>5</v>
      </c>
      <c r="H89" s="4">
        <v>7</v>
      </c>
      <c r="I89" s="4">
        <v>7</v>
      </c>
      <c r="J89" s="4">
        <v>14</v>
      </c>
      <c r="K89" s="6">
        <v>12</v>
      </c>
      <c r="L89" s="18"/>
      <c r="M89" s="18"/>
      <c r="N89" s="18"/>
      <c r="O89" s="18"/>
      <c r="P89" s="18"/>
      <c r="Q89" s="18"/>
      <c r="R89" s="18"/>
      <c r="S89" s="18"/>
      <c r="T89" s="18"/>
    </row>
    <row r="90" spans="1:20" s="17" customFormat="1" ht="17.25" customHeight="1" x14ac:dyDescent="0.2">
      <c r="C90" s="14" t="s">
        <v>105</v>
      </c>
      <c r="D90" s="19">
        <f>SUM(E90:K90)</f>
        <v>32</v>
      </c>
      <c r="E90" s="4">
        <v>8</v>
      </c>
      <c r="F90" s="4">
        <v>6</v>
      </c>
      <c r="G90" s="4">
        <v>5</v>
      </c>
      <c r="H90" s="4">
        <v>3</v>
      </c>
      <c r="I90" s="4">
        <v>3</v>
      </c>
      <c r="J90" s="4">
        <v>1</v>
      </c>
      <c r="K90" s="7">
        <v>6</v>
      </c>
      <c r="L90" s="18"/>
      <c r="M90" s="18"/>
      <c r="N90" s="18"/>
      <c r="O90" s="18"/>
      <c r="P90" s="18"/>
      <c r="Q90" s="18"/>
      <c r="R90" s="18"/>
      <c r="S90" s="18"/>
      <c r="T90" s="18"/>
    </row>
    <row r="91" spans="1:20" s="17" customFormat="1" ht="16.5" customHeight="1" x14ac:dyDescent="0.2">
      <c r="C91" s="14" t="s">
        <v>106</v>
      </c>
      <c r="D91" s="19">
        <f>SUM(E91:K91)</f>
        <v>34</v>
      </c>
      <c r="E91" s="4">
        <v>5</v>
      </c>
      <c r="F91" s="4">
        <v>5</v>
      </c>
      <c r="G91" s="4">
        <v>3</v>
      </c>
      <c r="H91" s="4">
        <v>7</v>
      </c>
      <c r="I91" s="4">
        <v>5</v>
      </c>
      <c r="J91" s="4">
        <v>3</v>
      </c>
      <c r="K91" s="7">
        <v>6</v>
      </c>
      <c r="L91" s="18"/>
      <c r="M91" s="18"/>
      <c r="N91" s="18"/>
      <c r="O91" s="18"/>
      <c r="P91" s="18"/>
      <c r="Q91" s="18"/>
      <c r="R91" s="18"/>
      <c r="S91" s="18"/>
      <c r="T91" s="18"/>
    </row>
    <row r="92" spans="1:20" s="17" customFormat="1" ht="17.25" customHeight="1" x14ac:dyDescent="0.2">
      <c r="C92" s="14" t="s">
        <v>107</v>
      </c>
      <c r="D92" s="19">
        <f t="shared" si="18"/>
        <v>12</v>
      </c>
      <c r="E92" s="2">
        <v>2</v>
      </c>
      <c r="F92" s="4">
        <v>1</v>
      </c>
      <c r="G92" s="2">
        <v>1</v>
      </c>
      <c r="H92" s="4">
        <v>2</v>
      </c>
      <c r="I92" s="2">
        <v>1</v>
      </c>
      <c r="J92" s="2">
        <v>2</v>
      </c>
      <c r="K92" s="3">
        <v>3</v>
      </c>
      <c r="L92" s="18"/>
      <c r="M92" s="18"/>
      <c r="N92" s="18"/>
      <c r="O92" s="18"/>
      <c r="P92" s="18"/>
      <c r="Q92" s="18"/>
      <c r="R92" s="18"/>
      <c r="S92" s="18"/>
      <c r="T92" s="18"/>
    </row>
    <row r="93" spans="1:20" s="17" customFormat="1" ht="16.5" customHeight="1" x14ac:dyDescent="0.2">
      <c r="C93" s="17" t="s">
        <v>468</v>
      </c>
      <c r="D93" s="19">
        <f t="shared" si="18"/>
        <v>2</v>
      </c>
      <c r="E93" s="4" t="s">
        <v>451</v>
      </c>
      <c r="F93" s="2">
        <v>1</v>
      </c>
      <c r="G93" s="2">
        <v>1</v>
      </c>
      <c r="H93" s="4" t="s">
        <v>451</v>
      </c>
      <c r="I93" s="4" t="s">
        <v>451</v>
      </c>
      <c r="J93" s="4" t="s">
        <v>451</v>
      </c>
      <c r="K93" s="6" t="s">
        <v>451</v>
      </c>
      <c r="L93" s="18"/>
      <c r="M93" s="18"/>
      <c r="N93" s="18"/>
      <c r="O93" s="18"/>
      <c r="P93" s="18"/>
      <c r="Q93" s="18"/>
      <c r="R93" s="18"/>
      <c r="S93" s="18"/>
      <c r="T93" s="18"/>
    </row>
    <row r="94" spans="1:20" s="17" customFormat="1" ht="24.75" customHeight="1" x14ac:dyDescent="0.2">
      <c r="A94" s="17" t="s">
        <v>29</v>
      </c>
      <c r="B94" s="18"/>
      <c r="D94" s="19">
        <f t="shared" ref="D94:K94" si="19">SUM(D95,D111,D117,D120,D126,D131)</f>
        <v>2848</v>
      </c>
      <c r="E94" s="19">
        <f t="shared" si="19"/>
        <v>291</v>
      </c>
      <c r="F94" s="19">
        <f t="shared" si="19"/>
        <v>465</v>
      </c>
      <c r="G94" s="19">
        <f t="shared" si="19"/>
        <v>399</v>
      </c>
      <c r="H94" s="19">
        <f t="shared" si="19"/>
        <v>439</v>
      </c>
      <c r="I94" s="19">
        <f t="shared" si="19"/>
        <v>360</v>
      </c>
      <c r="J94" s="19">
        <f t="shared" si="19"/>
        <v>495</v>
      </c>
      <c r="K94" s="20">
        <f t="shared" si="19"/>
        <v>399</v>
      </c>
      <c r="L94" s="18"/>
      <c r="M94" s="18"/>
      <c r="N94" s="18"/>
      <c r="O94" s="18"/>
      <c r="P94" s="18"/>
      <c r="Q94" s="18"/>
      <c r="R94" s="18"/>
      <c r="S94" s="18"/>
      <c r="T94" s="18"/>
    </row>
    <row r="95" spans="1:20" s="17" customFormat="1" ht="21" customHeight="1" x14ac:dyDescent="0.2">
      <c r="B95" s="18" t="s">
        <v>29</v>
      </c>
      <c r="D95" s="19">
        <f>SUM(E95:K95)</f>
        <v>2696</v>
      </c>
      <c r="E95" s="5">
        <f t="shared" ref="E95:K95" si="20">SUM(E96:E110)</f>
        <v>246</v>
      </c>
      <c r="F95" s="5">
        <f t="shared" si="20"/>
        <v>446</v>
      </c>
      <c r="G95" s="5">
        <f t="shared" si="20"/>
        <v>386</v>
      </c>
      <c r="H95" s="5">
        <f t="shared" si="20"/>
        <v>424</v>
      </c>
      <c r="I95" s="5">
        <f t="shared" si="20"/>
        <v>349</v>
      </c>
      <c r="J95" s="5">
        <f t="shared" si="20"/>
        <v>474</v>
      </c>
      <c r="K95" s="9">
        <f t="shared" si="20"/>
        <v>371</v>
      </c>
      <c r="L95" s="18"/>
      <c r="M95" s="18"/>
      <c r="N95" s="18"/>
      <c r="O95" s="18"/>
      <c r="P95" s="18"/>
      <c r="Q95" s="18"/>
      <c r="R95" s="18"/>
      <c r="S95" s="18"/>
      <c r="T95" s="18"/>
    </row>
    <row r="96" spans="1:20" ht="17.25" customHeight="1" x14ac:dyDescent="0.2">
      <c r="C96" s="14" t="s">
        <v>112</v>
      </c>
      <c r="D96" s="19">
        <f t="shared" ref="D96:D110" si="21">SUM(E96:K96)</f>
        <v>113</v>
      </c>
      <c r="E96" s="4">
        <v>9</v>
      </c>
      <c r="F96" s="4">
        <v>21</v>
      </c>
      <c r="G96" s="4">
        <v>17</v>
      </c>
      <c r="H96" s="4">
        <v>15</v>
      </c>
      <c r="I96" s="4">
        <v>15</v>
      </c>
      <c r="J96" s="4">
        <v>24</v>
      </c>
      <c r="K96" s="7">
        <v>12</v>
      </c>
    </row>
    <row r="97" spans="2:20" ht="16.5" customHeight="1" x14ac:dyDescent="0.2">
      <c r="C97" s="14" t="s">
        <v>113</v>
      </c>
      <c r="D97" s="19">
        <f t="shared" si="21"/>
        <v>309</v>
      </c>
      <c r="E97" s="4">
        <v>22</v>
      </c>
      <c r="F97" s="4">
        <v>58</v>
      </c>
      <c r="G97" s="4">
        <v>50</v>
      </c>
      <c r="H97" s="4">
        <v>46</v>
      </c>
      <c r="I97" s="4">
        <v>50</v>
      </c>
      <c r="J97" s="4">
        <v>61</v>
      </c>
      <c r="K97" s="7">
        <v>22</v>
      </c>
    </row>
    <row r="98" spans="2:20" ht="17.25" customHeight="1" x14ac:dyDescent="0.2">
      <c r="C98" s="14" t="s">
        <v>114</v>
      </c>
      <c r="D98" s="19">
        <f>SUM(E98:K98)</f>
        <v>186</v>
      </c>
      <c r="E98" s="4">
        <v>23</v>
      </c>
      <c r="F98" s="4">
        <v>30</v>
      </c>
      <c r="G98" s="4">
        <v>22</v>
      </c>
      <c r="H98" s="4">
        <v>21</v>
      </c>
      <c r="I98" s="4">
        <v>22</v>
      </c>
      <c r="J98" s="4">
        <v>30</v>
      </c>
      <c r="K98" s="7">
        <v>38</v>
      </c>
    </row>
    <row r="99" spans="2:20" ht="16.5" customHeight="1" x14ac:dyDescent="0.2">
      <c r="C99" s="8" t="s">
        <v>115</v>
      </c>
      <c r="D99" s="19">
        <f t="shared" si="21"/>
        <v>254</v>
      </c>
      <c r="E99" s="4">
        <v>33</v>
      </c>
      <c r="F99" s="4">
        <v>43</v>
      </c>
      <c r="G99" s="4">
        <v>30</v>
      </c>
      <c r="H99" s="4">
        <v>27</v>
      </c>
      <c r="I99" s="4">
        <v>30</v>
      </c>
      <c r="J99" s="4">
        <v>46</v>
      </c>
      <c r="K99" s="7">
        <v>45</v>
      </c>
    </row>
    <row r="100" spans="2:20" ht="17.25" customHeight="1" x14ac:dyDescent="0.2">
      <c r="C100" s="8" t="s">
        <v>116</v>
      </c>
      <c r="D100" s="19">
        <f t="shared" si="21"/>
        <v>7</v>
      </c>
      <c r="E100" s="4">
        <v>1</v>
      </c>
      <c r="F100" s="4" t="s">
        <v>451</v>
      </c>
      <c r="G100" s="4" t="s">
        <v>451</v>
      </c>
      <c r="H100" s="4" t="s">
        <v>451</v>
      </c>
      <c r="I100" s="4">
        <v>2</v>
      </c>
      <c r="J100" s="4">
        <v>3</v>
      </c>
      <c r="K100" s="6">
        <v>1</v>
      </c>
    </row>
    <row r="101" spans="2:20" ht="16.5" customHeight="1" x14ac:dyDescent="0.2">
      <c r="C101" s="8" t="s">
        <v>367</v>
      </c>
      <c r="D101" s="19">
        <f t="shared" si="21"/>
        <v>641</v>
      </c>
      <c r="E101" s="2">
        <v>36</v>
      </c>
      <c r="F101" s="4">
        <v>112</v>
      </c>
      <c r="G101" s="4">
        <v>99</v>
      </c>
      <c r="H101" s="4">
        <v>133</v>
      </c>
      <c r="I101" s="4">
        <v>92</v>
      </c>
      <c r="J101" s="4">
        <v>127</v>
      </c>
      <c r="K101" s="6">
        <v>42</v>
      </c>
    </row>
    <row r="102" spans="2:20" ht="17.25" customHeight="1" x14ac:dyDescent="0.2">
      <c r="C102" s="8" t="s">
        <v>117</v>
      </c>
      <c r="D102" s="19">
        <f t="shared" si="21"/>
        <v>9</v>
      </c>
      <c r="E102" s="4">
        <v>2</v>
      </c>
      <c r="F102" s="4" t="s">
        <v>451</v>
      </c>
      <c r="G102" s="4" t="s">
        <v>451</v>
      </c>
      <c r="H102" s="4">
        <v>2</v>
      </c>
      <c r="I102" s="4">
        <v>1</v>
      </c>
      <c r="J102" s="4" t="s">
        <v>451</v>
      </c>
      <c r="K102" s="7">
        <v>4</v>
      </c>
    </row>
    <row r="103" spans="2:20" ht="16.5" customHeight="1" x14ac:dyDescent="0.2">
      <c r="C103" s="8" t="s">
        <v>118</v>
      </c>
      <c r="D103" s="19">
        <f>SUM(E103:K103)</f>
        <v>49</v>
      </c>
      <c r="E103" s="4">
        <v>7</v>
      </c>
      <c r="F103" s="4">
        <v>8</v>
      </c>
      <c r="G103" s="4">
        <v>6</v>
      </c>
      <c r="H103" s="4">
        <v>9</v>
      </c>
      <c r="I103" s="4">
        <v>8</v>
      </c>
      <c r="J103" s="4">
        <v>4</v>
      </c>
      <c r="K103" s="3">
        <v>7</v>
      </c>
    </row>
    <row r="104" spans="2:20" ht="17.25" customHeight="1" x14ac:dyDescent="0.2">
      <c r="C104" s="14" t="s">
        <v>119</v>
      </c>
      <c r="D104" s="19">
        <f>SUM(E104:K104)</f>
        <v>92</v>
      </c>
      <c r="E104" s="4">
        <v>15</v>
      </c>
      <c r="F104" s="4">
        <v>7</v>
      </c>
      <c r="G104" s="4">
        <v>13</v>
      </c>
      <c r="H104" s="4">
        <v>19</v>
      </c>
      <c r="I104" s="4">
        <v>7</v>
      </c>
      <c r="J104" s="4">
        <v>11</v>
      </c>
      <c r="K104" s="7">
        <v>20</v>
      </c>
    </row>
    <row r="105" spans="2:20" ht="16.5" customHeight="1" x14ac:dyDescent="0.2">
      <c r="C105" s="14" t="s">
        <v>120</v>
      </c>
      <c r="D105" s="19">
        <f t="shared" si="21"/>
        <v>61</v>
      </c>
      <c r="E105" s="4">
        <v>4</v>
      </c>
      <c r="F105" s="4">
        <v>10</v>
      </c>
      <c r="G105" s="4">
        <v>9</v>
      </c>
      <c r="H105" s="4">
        <v>2</v>
      </c>
      <c r="I105" s="4">
        <v>11</v>
      </c>
      <c r="J105" s="4">
        <v>10</v>
      </c>
      <c r="K105" s="7">
        <v>15</v>
      </c>
    </row>
    <row r="106" spans="2:20" ht="17.25" customHeight="1" x14ac:dyDescent="0.2">
      <c r="C106" s="14" t="s">
        <v>121</v>
      </c>
      <c r="D106" s="19">
        <f t="shared" si="21"/>
        <v>329</v>
      </c>
      <c r="E106" s="4">
        <v>22</v>
      </c>
      <c r="F106" s="4">
        <v>48</v>
      </c>
      <c r="G106" s="4">
        <v>59</v>
      </c>
      <c r="H106" s="4">
        <v>47</v>
      </c>
      <c r="I106" s="2">
        <v>42</v>
      </c>
      <c r="J106" s="4">
        <v>61</v>
      </c>
      <c r="K106" s="3">
        <v>50</v>
      </c>
    </row>
    <row r="107" spans="2:20" ht="16.5" customHeight="1" x14ac:dyDescent="0.2">
      <c r="C107" s="14" t="s">
        <v>122</v>
      </c>
      <c r="D107" s="19">
        <f t="shared" si="21"/>
        <v>12</v>
      </c>
      <c r="E107" s="4">
        <v>2</v>
      </c>
      <c r="F107" s="4" t="s">
        <v>451</v>
      </c>
      <c r="G107" s="4">
        <v>2</v>
      </c>
      <c r="H107" s="4">
        <v>3</v>
      </c>
      <c r="I107" s="4" t="s">
        <v>451</v>
      </c>
      <c r="J107" s="4">
        <v>2</v>
      </c>
      <c r="K107" s="41">
        <v>3</v>
      </c>
    </row>
    <row r="108" spans="2:20" ht="17.25" customHeight="1" x14ac:dyDescent="0.2">
      <c r="C108" s="14" t="s">
        <v>123</v>
      </c>
      <c r="D108" s="19">
        <f t="shared" si="21"/>
        <v>145</v>
      </c>
      <c r="E108" s="4">
        <v>17</v>
      </c>
      <c r="F108" s="2">
        <v>25</v>
      </c>
      <c r="G108" s="4">
        <v>20</v>
      </c>
      <c r="H108" s="4">
        <v>19</v>
      </c>
      <c r="I108" s="4">
        <v>12</v>
      </c>
      <c r="J108" s="4">
        <v>17</v>
      </c>
      <c r="K108" s="6">
        <v>35</v>
      </c>
    </row>
    <row r="109" spans="2:20" ht="16.5" customHeight="1" x14ac:dyDescent="0.2">
      <c r="C109" s="14" t="s">
        <v>124</v>
      </c>
      <c r="D109" s="19">
        <f t="shared" si="21"/>
        <v>15</v>
      </c>
      <c r="E109" s="4">
        <v>1</v>
      </c>
      <c r="F109" s="4">
        <v>1</v>
      </c>
      <c r="G109" s="4" t="s">
        <v>451</v>
      </c>
      <c r="H109" s="4">
        <v>5</v>
      </c>
      <c r="I109" s="4" t="s">
        <v>451</v>
      </c>
      <c r="J109" s="40">
        <v>2</v>
      </c>
      <c r="K109" s="6">
        <v>6</v>
      </c>
    </row>
    <row r="110" spans="2:20" ht="17.25" customHeight="1" x14ac:dyDescent="0.2">
      <c r="C110" s="14" t="s">
        <v>368</v>
      </c>
      <c r="D110" s="19">
        <f t="shared" si="21"/>
        <v>474</v>
      </c>
      <c r="E110" s="4">
        <v>52</v>
      </c>
      <c r="F110" s="4">
        <v>83</v>
      </c>
      <c r="G110" s="4">
        <v>59</v>
      </c>
      <c r="H110" s="4">
        <v>76</v>
      </c>
      <c r="I110" s="40">
        <v>57</v>
      </c>
      <c r="J110" s="40">
        <v>76</v>
      </c>
      <c r="K110" s="41">
        <v>71</v>
      </c>
    </row>
    <row r="111" spans="2:20" s="17" customFormat="1" ht="21" customHeight="1" x14ac:dyDescent="0.2">
      <c r="B111" s="18" t="s">
        <v>23</v>
      </c>
      <c r="D111" s="19">
        <f t="shared" ref="D111:D133" si="22">SUM(E111:K111)</f>
        <v>24</v>
      </c>
      <c r="E111" s="5">
        <f t="shared" ref="E111:K111" si="23">SUM(E112:E116)</f>
        <v>6</v>
      </c>
      <c r="F111" s="5">
        <f t="shared" si="23"/>
        <v>3</v>
      </c>
      <c r="G111" s="5">
        <f t="shared" si="23"/>
        <v>3</v>
      </c>
      <c r="H111" s="5">
        <f t="shared" si="23"/>
        <v>2</v>
      </c>
      <c r="I111" s="5">
        <f t="shared" si="23"/>
        <v>1</v>
      </c>
      <c r="J111" s="5">
        <f t="shared" si="23"/>
        <v>5</v>
      </c>
      <c r="K111" s="11">
        <f t="shared" si="23"/>
        <v>4</v>
      </c>
      <c r="L111" s="18"/>
      <c r="M111" s="18"/>
      <c r="N111" s="18"/>
      <c r="O111" s="18"/>
      <c r="P111" s="18"/>
      <c r="Q111" s="18"/>
      <c r="R111" s="18"/>
      <c r="S111" s="18"/>
      <c r="T111" s="18"/>
    </row>
    <row r="112" spans="2:20" s="17" customFormat="1" ht="16.5" customHeight="1" x14ac:dyDescent="0.2">
      <c r="C112" s="14" t="s">
        <v>520</v>
      </c>
      <c r="D112" s="19">
        <f t="shared" si="22"/>
        <v>2</v>
      </c>
      <c r="E112" s="4" t="s">
        <v>451</v>
      </c>
      <c r="F112" s="4" t="s">
        <v>451</v>
      </c>
      <c r="G112" s="4" t="s">
        <v>451</v>
      </c>
      <c r="H112" s="4" t="s">
        <v>451</v>
      </c>
      <c r="I112" s="4" t="s">
        <v>451</v>
      </c>
      <c r="J112" s="4">
        <v>2</v>
      </c>
      <c r="K112" s="6" t="s">
        <v>451</v>
      </c>
      <c r="L112" s="18"/>
      <c r="M112" s="18"/>
      <c r="N112" s="18"/>
      <c r="O112" s="18"/>
      <c r="P112" s="18"/>
      <c r="Q112" s="18"/>
      <c r="R112" s="18"/>
      <c r="S112" s="18"/>
      <c r="T112" s="18"/>
    </row>
    <row r="113" spans="2:20" s="17" customFormat="1" ht="16.5" customHeight="1" x14ac:dyDescent="0.2">
      <c r="C113" s="14" t="s">
        <v>108</v>
      </c>
      <c r="D113" s="19">
        <f t="shared" si="22"/>
        <v>10</v>
      </c>
      <c r="E113" s="4">
        <v>3</v>
      </c>
      <c r="F113" s="4">
        <v>3</v>
      </c>
      <c r="G113" s="4">
        <v>1</v>
      </c>
      <c r="H113" s="4" t="s">
        <v>451</v>
      </c>
      <c r="I113" s="4">
        <v>1</v>
      </c>
      <c r="J113" s="4">
        <v>2</v>
      </c>
      <c r="K113" s="6" t="s">
        <v>451</v>
      </c>
      <c r="L113" s="18"/>
      <c r="M113" s="18"/>
      <c r="N113" s="18"/>
      <c r="O113" s="18"/>
      <c r="P113" s="18"/>
      <c r="Q113" s="18"/>
      <c r="R113" s="18"/>
      <c r="S113" s="18"/>
      <c r="T113" s="18"/>
    </row>
    <row r="114" spans="2:20" s="17" customFormat="1" ht="16.5" customHeight="1" x14ac:dyDescent="0.2">
      <c r="C114" s="14" t="s">
        <v>109</v>
      </c>
      <c r="D114" s="19">
        <f t="shared" si="22"/>
        <v>1</v>
      </c>
      <c r="E114" s="4" t="s">
        <v>451</v>
      </c>
      <c r="F114" s="4" t="s">
        <v>451</v>
      </c>
      <c r="G114" s="4">
        <v>1</v>
      </c>
      <c r="H114" s="4" t="s">
        <v>451</v>
      </c>
      <c r="I114" s="4" t="s">
        <v>451</v>
      </c>
      <c r="J114" s="4" t="s">
        <v>451</v>
      </c>
      <c r="K114" s="6" t="s">
        <v>451</v>
      </c>
      <c r="L114" s="18"/>
      <c r="M114" s="18"/>
      <c r="N114" s="18"/>
      <c r="O114" s="18"/>
      <c r="P114" s="18"/>
      <c r="Q114" s="18"/>
      <c r="R114" s="18"/>
      <c r="S114" s="18"/>
      <c r="T114" s="18"/>
    </row>
    <row r="115" spans="2:20" s="17" customFormat="1" ht="16.5" customHeight="1" x14ac:dyDescent="0.2">
      <c r="C115" s="14" t="s">
        <v>110</v>
      </c>
      <c r="D115" s="19">
        <f>SUM(E115:K115)</f>
        <v>5</v>
      </c>
      <c r="E115" s="4">
        <v>2</v>
      </c>
      <c r="F115" s="4" t="s">
        <v>451</v>
      </c>
      <c r="G115" s="4" t="s">
        <v>451</v>
      </c>
      <c r="H115" s="4" t="s">
        <v>451</v>
      </c>
      <c r="I115" s="4" t="s">
        <v>451</v>
      </c>
      <c r="J115" s="4">
        <v>1</v>
      </c>
      <c r="K115" s="6">
        <v>2</v>
      </c>
      <c r="L115" s="18"/>
      <c r="M115" s="18"/>
      <c r="N115" s="18"/>
      <c r="O115" s="18"/>
      <c r="P115" s="18"/>
      <c r="Q115" s="18"/>
      <c r="R115" s="18"/>
      <c r="S115" s="18"/>
      <c r="T115" s="18"/>
    </row>
    <row r="116" spans="2:20" s="17" customFormat="1" ht="16.5" customHeight="1" x14ac:dyDescent="0.2">
      <c r="C116" s="14" t="s">
        <v>111</v>
      </c>
      <c r="D116" s="19">
        <f t="shared" si="22"/>
        <v>6</v>
      </c>
      <c r="E116" s="4">
        <v>1</v>
      </c>
      <c r="F116" s="4" t="s">
        <v>451</v>
      </c>
      <c r="G116" s="4">
        <v>1</v>
      </c>
      <c r="H116" s="4">
        <v>2</v>
      </c>
      <c r="I116" s="4" t="s">
        <v>451</v>
      </c>
      <c r="J116" s="4" t="s">
        <v>451</v>
      </c>
      <c r="K116" s="6">
        <v>2</v>
      </c>
      <c r="L116" s="18"/>
      <c r="M116" s="18"/>
      <c r="N116" s="18"/>
      <c r="O116" s="18"/>
      <c r="P116" s="18"/>
      <c r="Q116" s="18"/>
      <c r="R116" s="18"/>
      <c r="S116" s="18"/>
      <c r="T116" s="18"/>
    </row>
    <row r="117" spans="2:20" s="17" customFormat="1" ht="22.5" customHeight="1" x14ac:dyDescent="0.2">
      <c r="B117" s="18" t="s">
        <v>471</v>
      </c>
      <c r="C117" s="14"/>
      <c r="D117" s="19">
        <f>SUM(E117:K117)</f>
        <v>6</v>
      </c>
      <c r="E117" s="5">
        <f>SUM(E118:E119)</f>
        <v>1</v>
      </c>
      <c r="F117" s="5">
        <f t="shared" ref="F117:K117" si="24">SUM(F118:F119)</f>
        <v>1</v>
      </c>
      <c r="G117" s="5">
        <f t="shared" si="24"/>
        <v>1</v>
      </c>
      <c r="H117" s="5">
        <f t="shared" si="24"/>
        <v>1</v>
      </c>
      <c r="I117" s="5" t="s">
        <v>451</v>
      </c>
      <c r="J117" s="5" t="s">
        <v>451</v>
      </c>
      <c r="K117" s="11">
        <f t="shared" si="24"/>
        <v>2</v>
      </c>
      <c r="L117" s="18"/>
      <c r="M117" s="18"/>
      <c r="N117" s="18"/>
      <c r="O117" s="18"/>
      <c r="P117" s="18"/>
      <c r="Q117" s="18"/>
      <c r="R117" s="18"/>
      <c r="S117" s="18"/>
      <c r="T117" s="18"/>
    </row>
    <row r="118" spans="2:20" s="17" customFormat="1" ht="16.5" customHeight="1" x14ac:dyDescent="0.2">
      <c r="B118" s="18"/>
      <c r="C118" s="14" t="s">
        <v>521</v>
      </c>
      <c r="D118" s="19">
        <f t="shared" si="22"/>
        <v>2</v>
      </c>
      <c r="E118" s="4">
        <v>1</v>
      </c>
      <c r="F118" s="4" t="s">
        <v>451</v>
      </c>
      <c r="G118" s="4">
        <v>1</v>
      </c>
      <c r="H118" s="4" t="s">
        <v>451</v>
      </c>
      <c r="I118" s="4" t="s">
        <v>451</v>
      </c>
      <c r="J118" s="4" t="s">
        <v>451</v>
      </c>
      <c r="K118" s="6" t="s">
        <v>451</v>
      </c>
      <c r="L118" s="18"/>
      <c r="M118" s="18"/>
      <c r="N118" s="18"/>
      <c r="O118" s="18"/>
      <c r="P118" s="18"/>
      <c r="Q118" s="18"/>
      <c r="R118" s="18"/>
      <c r="S118" s="18"/>
      <c r="T118" s="18"/>
    </row>
    <row r="119" spans="2:20" s="17" customFormat="1" ht="17.25" customHeight="1" x14ac:dyDescent="0.2">
      <c r="B119" s="18"/>
      <c r="C119" s="14" t="s">
        <v>472</v>
      </c>
      <c r="D119" s="19">
        <f t="shared" si="22"/>
        <v>4</v>
      </c>
      <c r="E119" s="4" t="s">
        <v>451</v>
      </c>
      <c r="F119" s="4">
        <v>1</v>
      </c>
      <c r="G119" s="4" t="s">
        <v>451</v>
      </c>
      <c r="H119" s="4">
        <v>1</v>
      </c>
      <c r="I119" s="4" t="s">
        <v>451</v>
      </c>
      <c r="J119" s="4" t="s">
        <v>451</v>
      </c>
      <c r="K119" s="7">
        <v>2</v>
      </c>
      <c r="L119" s="18"/>
      <c r="M119" s="18"/>
      <c r="N119" s="18"/>
      <c r="O119" s="18"/>
      <c r="P119" s="18"/>
      <c r="Q119" s="18"/>
      <c r="R119" s="18"/>
      <c r="S119" s="18"/>
      <c r="T119" s="18"/>
    </row>
    <row r="120" spans="2:20" s="17" customFormat="1" ht="21.75" customHeight="1" x14ac:dyDescent="0.2">
      <c r="B120" s="18" t="s">
        <v>56</v>
      </c>
      <c r="D120" s="19">
        <f t="shared" si="22"/>
        <v>102</v>
      </c>
      <c r="E120" s="5">
        <f t="shared" ref="E120:K120" si="25">SUM(E121:E125)</f>
        <v>33</v>
      </c>
      <c r="F120" s="5">
        <f t="shared" si="25"/>
        <v>13</v>
      </c>
      <c r="G120" s="5">
        <f t="shared" si="25"/>
        <v>8</v>
      </c>
      <c r="H120" s="5">
        <f t="shared" si="25"/>
        <v>10</v>
      </c>
      <c r="I120" s="5">
        <f t="shared" si="25"/>
        <v>7</v>
      </c>
      <c r="J120" s="5">
        <f t="shared" si="25"/>
        <v>13</v>
      </c>
      <c r="K120" s="9">
        <f t="shared" si="25"/>
        <v>18</v>
      </c>
      <c r="L120" s="18"/>
      <c r="M120" s="18"/>
      <c r="N120" s="18"/>
      <c r="O120" s="18"/>
      <c r="P120" s="18"/>
      <c r="Q120" s="18"/>
      <c r="R120" s="18"/>
      <c r="S120" s="18"/>
      <c r="T120" s="18"/>
    </row>
    <row r="121" spans="2:20" s="17" customFormat="1" ht="17.25" customHeight="1" x14ac:dyDescent="0.2">
      <c r="C121" s="14" t="s">
        <v>522</v>
      </c>
      <c r="D121" s="19">
        <f t="shared" si="22"/>
        <v>53</v>
      </c>
      <c r="E121" s="4">
        <v>17</v>
      </c>
      <c r="F121" s="4">
        <v>5</v>
      </c>
      <c r="G121" s="4">
        <v>5</v>
      </c>
      <c r="H121" s="4">
        <v>7</v>
      </c>
      <c r="I121" s="4">
        <v>4</v>
      </c>
      <c r="J121" s="4">
        <v>10</v>
      </c>
      <c r="K121" s="7">
        <v>5</v>
      </c>
      <c r="L121" s="18"/>
      <c r="M121" s="18"/>
      <c r="N121" s="18"/>
      <c r="O121" s="18"/>
      <c r="P121" s="18"/>
      <c r="Q121" s="18"/>
      <c r="R121" s="18"/>
      <c r="S121" s="18"/>
      <c r="T121" s="18"/>
    </row>
    <row r="122" spans="2:20" s="17" customFormat="1" ht="16.5" customHeight="1" x14ac:dyDescent="0.2">
      <c r="C122" s="14" t="s">
        <v>125</v>
      </c>
      <c r="D122" s="19">
        <f t="shared" si="22"/>
        <v>5</v>
      </c>
      <c r="E122" s="4">
        <v>1</v>
      </c>
      <c r="F122" s="4">
        <v>2</v>
      </c>
      <c r="G122" s="4" t="s">
        <v>451</v>
      </c>
      <c r="H122" s="4" t="s">
        <v>451</v>
      </c>
      <c r="I122" s="4" t="s">
        <v>451</v>
      </c>
      <c r="J122" s="4">
        <v>1</v>
      </c>
      <c r="K122" s="6">
        <v>1</v>
      </c>
      <c r="L122" s="18"/>
      <c r="M122" s="18"/>
      <c r="N122" s="18"/>
      <c r="O122" s="18"/>
      <c r="P122" s="18"/>
      <c r="Q122" s="18"/>
      <c r="R122" s="18"/>
      <c r="S122" s="18"/>
      <c r="T122" s="18"/>
    </row>
    <row r="123" spans="2:20" s="17" customFormat="1" ht="17.25" customHeight="1" x14ac:dyDescent="0.2">
      <c r="C123" s="14" t="s">
        <v>369</v>
      </c>
      <c r="D123" s="19">
        <f t="shared" si="22"/>
        <v>6</v>
      </c>
      <c r="E123" s="4" t="s">
        <v>451</v>
      </c>
      <c r="F123" s="4">
        <v>1</v>
      </c>
      <c r="G123" s="4" t="s">
        <v>451</v>
      </c>
      <c r="H123" s="4" t="s">
        <v>451</v>
      </c>
      <c r="I123" s="4">
        <v>1</v>
      </c>
      <c r="J123" s="4" t="s">
        <v>451</v>
      </c>
      <c r="K123" s="6">
        <v>4</v>
      </c>
      <c r="L123" s="18"/>
      <c r="M123" s="18"/>
      <c r="N123" s="18"/>
      <c r="O123" s="18"/>
      <c r="P123" s="18"/>
      <c r="Q123" s="18"/>
      <c r="R123" s="18"/>
      <c r="S123" s="18"/>
      <c r="T123" s="18"/>
    </row>
    <row r="124" spans="2:20" s="17" customFormat="1" ht="16.5" customHeight="1" x14ac:dyDescent="0.2">
      <c r="C124" s="14" t="s">
        <v>126</v>
      </c>
      <c r="D124" s="19">
        <f t="shared" si="22"/>
        <v>3</v>
      </c>
      <c r="E124" s="4">
        <v>1</v>
      </c>
      <c r="F124" s="4" t="s">
        <v>451</v>
      </c>
      <c r="G124" s="4" t="s">
        <v>451</v>
      </c>
      <c r="H124" s="4" t="s">
        <v>451</v>
      </c>
      <c r="I124" s="4" t="s">
        <v>451</v>
      </c>
      <c r="J124" s="4" t="s">
        <v>451</v>
      </c>
      <c r="K124" s="6">
        <v>2</v>
      </c>
      <c r="L124" s="18"/>
      <c r="M124" s="18"/>
      <c r="N124" s="18"/>
      <c r="O124" s="18"/>
      <c r="P124" s="18"/>
      <c r="Q124" s="18"/>
      <c r="R124" s="18"/>
      <c r="S124" s="18"/>
      <c r="T124" s="18"/>
    </row>
    <row r="125" spans="2:20" s="17" customFormat="1" ht="17.25" customHeight="1" x14ac:dyDescent="0.2">
      <c r="C125" s="14" t="s">
        <v>127</v>
      </c>
      <c r="D125" s="19">
        <f t="shared" si="22"/>
        <v>35</v>
      </c>
      <c r="E125" s="2">
        <v>14</v>
      </c>
      <c r="F125" s="2">
        <v>5</v>
      </c>
      <c r="G125" s="2">
        <v>3</v>
      </c>
      <c r="H125" s="2">
        <v>3</v>
      </c>
      <c r="I125" s="4">
        <v>2</v>
      </c>
      <c r="J125" s="2">
        <v>2</v>
      </c>
      <c r="K125" s="3">
        <v>6</v>
      </c>
      <c r="L125" s="18"/>
      <c r="M125" s="18"/>
      <c r="N125" s="18"/>
      <c r="O125" s="18"/>
      <c r="P125" s="18"/>
      <c r="Q125" s="18"/>
      <c r="R125" s="18"/>
      <c r="S125" s="18"/>
      <c r="T125" s="18"/>
    </row>
    <row r="126" spans="2:20" s="17" customFormat="1" ht="21.75" customHeight="1" x14ac:dyDescent="0.2">
      <c r="B126" s="18" t="s">
        <v>65</v>
      </c>
      <c r="D126" s="19">
        <f t="shared" si="22"/>
        <v>15</v>
      </c>
      <c r="E126" s="5">
        <f t="shared" ref="E126:K126" si="26">SUM(E127:E130)</f>
        <v>5</v>
      </c>
      <c r="F126" s="5">
        <f t="shared" si="26"/>
        <v>1</v>
      </c>
      <c r="G126" s="5">
        <f t="shared" si="26"/>
        <v>1</v>
      </c>
      <c r="H126" s="5">
        <f t="shared" si="26"/>
        <v>1</v>
      </c>
      <c r="I126" s="5">
        <f t="shared" si="26"/>
        <v>2</v>
      </c>
      <c r="J126" s="5">
        <f t="shared" si="26"/>
        <v>2</v>
      </c>
      <c r="K126" s="11">
        <f t="shared" si="26"/>
        <v>3</v>
      </c>
      <c r="L126" s="18"/>
      <c r="M126" s="18"/>
      <c r="N126" s="18"/>
      <c r="O126" s="18"/>
      <c r="P126" s="18"/>
      <c r="Q126" s="18"/>
      <c r="R126" s="18"/>
      <c r="S126" s="18"/>
      <c r="T126" s="18"/>
    </row>
    <row r="127" spans="2:20" s="17" customFormat="1" ht="16.5" customHeight="1" x14ac:dyDescent="0.2">
      <c r="C127" s="17" t="s">
        <v>523</v>
      </c>
      <c r="D127" s="19">
        <f t="shared" si="22"/>
        <v>3</v>
      </c>
      <c r="E127" s="4">
        <v>1</v>
      </c>
      <c r="F127" s="4" t="s">
        <v>451</v>
      </c>
      <c r="G127" s="4">
        <v>1</v>
      </c>
      <c r="H127" s="4" t="s">
        <v>451</v>
      </c>
      <c r="I127" s="4" t="s">
        <v>451</v>
      </c>
      <c r="J127" s="4" t="s">
        <v>451</v>
      </c>
      <c r="K127" s="6">
        <v>1</v>
      </c>
      <c r="L127" s="18"/>
      <c r="M127" s="18"/>
      <c r="N127" s="18"/>
      <c r="O127" s="18"/>
      <c r="P127" s="18"/>
      <c r="Q127" s="18"/>
      <c r="R127" s="18"/>
      <c r="S127" s="18"/>
      <c r="T127" s="18"/>
    </row>
    <row r="128" spans="2:20" s="17" customFormat="1" ht="17.25" customHeight="1" x14ac:dyDescent="0.2">
      <c r="C128" s="17" t="s">
        <v>128</v>
      </c>
      <c r="D128" s="19">
        <f t="shared" si="22"/>
        <v>10</v>
      </c>
      <c r="E128" s="4">
        <v>4</v>
      </c>
      <c r="F128" s="4">
        <v>1</v>
      </c>
      <c r="G128" s="4" t="s">
        <v>451</v>
      </c>
      <c r="H128" s="4" t="s">
        <v>451</v>
      </c>
      <c r="I128" s="4">
        <v>2</v>
      </c>
      <c r="J128" s="4">
        <v>2</v>
      </c>
      <c r="K128" s="6">
        <v>1</v>
      </c>
      <c r="L128" s="18"/>
      <c r="M128" s="18"/>
      <c r="N128" s="18"/>
      <c r="O128" s="18"/>
      <c r="P128" s="18"/>
      <c r="Q128" s="18"/>
      <c r="R128" s="18"/>
      <c r="S128" s="18"/>
      <c r="T128" s="18"/>
    </row>
    <row r="129" spans="1:20" s="17" customFormat="1" ht="16.5" customHeight="1" x14ac:dyDescent="0.2">
      <c r="C129" s="17" t="s">
        <v>150</v>
      </c>
      <c r="D129" s="19">
        <f t="shared" si="22"/>
        <v>1</v>
      </c>
      <c r="E129" s="4" t="s">
        <v>451</v>
      </c>
      <c r="F129" s="4" t="s">
        <v>451</v>
      </c>
      <c r="G129" s="4" t="s">
        <v>451</v>
      </c>
      <c r="H129" s="4" t="s">
        <v>451</v>
      </c>
      <c r="I129" s="4" t="s">
        <v>451</v>
      </c>
      <c r="J129" s="4" t="s">
        <v>451</v>
      </c>
      <c r="K129" s="6">
        <v>1</v>
      </c>
      <c r="L129" s="18"/>
      <c r="M129" s="18"/>
      <c r="N129" s="18"/>
      <c r="O129" s="18"/>
      <c r="P129" s="18"/>
      <c r="Q129" s="18"/>
      <c r="R129" s="18"/>
      <c r="S129" s="18"/>
      <c r="T129" s="18"/>
    </row>
    <row r="130" spans="1:20" s="17" customFormat="1" ht="17.25" customHeight="1" x14ac:dyDescent="0.2">
      <c r="C130" s="17" t="s">
        <v>65</v>
      </c>
      <c r="D130" s="19">
        <f t="shared" si="22"/>
        <v>1</v>
      </c>
      <c r="E130" s="4" t="s">
        <v>451</v>
      </c>
      <c r="F130" s="4" t="s">
        <v>451</v>
      </c>
      <c r="G130" s="4" t="s">
        <v>451</v>
      </c>
      <c r="H130" s="4">
        <v>1</v>
      </c>
      <c r="I130" s="4" t="s">
        <v>451</v>
      </c>
      <c r="J130" s="4" t="s">
        <v>451</v>
      </c>
      <c r="K130" s="6" t="s">
        <v>451</v>
      </c>
      <c r="L130" s="18"/>
      <c r="M130" s="18"/>
      <c r="N130" s="18"/>
      <c r="O130" s="18"/>
      <c r="P130" s="18"/>
      <c r="Q130" s="18"/>
      <c r="R130" s="18"/>
      <c r="S130" s="18"/>
      <c r="T130" s="18"/>
    </row>
    <row r="131" spans="1:20" s="17" customFormat="1" ht="21.75" customHeight="1" x14ac:dyDescent="0.2">
      <c r="B131" s="17" t="s">
        <v>439</v>
      </c>
      <c r="C131" s="14"/>
      <c r="D131" s="19">
        <f>SUM(E131:K131)</f>
        <v>5</v>
      </c>
      <c r="E131" s="5" t="s">
        <v>451</v>
      </c>
      <c r="F131" s="5">
        <f t="shared" ref="F131:K131" si="27">SUM(F132:F133)</f>
        <v>1</v>
      </c>
      <c r="G131" s="5" t="s">
        <v>451</v>
      </c>
      <c r="H131" s="5">
        <f t="shared" si="27"/>
        <v>1</v>
      </c>
      <c r="I131" s="5">
        <f t="shared" si="27"/>
        <v>1</v>
      </c>
      <c r="J131" s="5">
        <f t="shared" si="27"/>
        <v>1</v>
      </c>
      <c r="K131" s="11">
        <f t="shared" si="27"/>
        <v>1</v>
      </c>
      <c r="L131" s="18"/>
      <c r="M131" s="18"/>
      <c r="N131" s="18"/>
      <c r="O131" s="18"/>
      <c r="P131" s="18"/>
      <c r="Q131" s="18"/>
      <c r="R131" s="18"/>
      <c r="S131" s="18"/>
      <c r="T131" s="18"/>
    </row>
    <row r="132" spans="1:20" s="17" customFormat="1" ht="16.5" customHeight="1" x14ac:dyDescent="0.2">
      <c r="C132" s="14" t="s">
        <v>524</v>
      </c>
      <c r="D132" s="19">
        <f t="shared" si="22"/>
        <v>4</v>
      </c>
      <c r="E132" s="4" t="s">
        <v>451</v>
      </c>
      <c r="F132" s="4">
        <v>1</v>
      </c>
      <c r="G132" s="4" t="s">
        <v>451</v>
      </c>
      <c r="H132" s="4">
        <v>1</v>
      </c>
      <c r="I132" s="4" t="s">
        <v>451</v>
      </c>
      <c r="J132" s="4">
        <v>1</v>
      </c>
      <c r="K132" s="6">
        <v>1</v>
      </c>
      <c r="L132" s="18"/>
      <c r="M132" s="18"/>
      <c r="N132" s="18"/>
      <c r="O132" s="18"/>
      <c r="P132" s="18"/>
      <c r="Q132" s="18"/>
      <c r="R132" s="18"/>
      <c r="S132" s="18"/>
      <c r="T132" s="18"/>
    </row>
    <row r="133" spans="1:20" s="17" customFormat="1" ht="16.5" customHeight="1" x14ac:dyDescent="0.2">
      <c r="C133" s="14" t="s">
        <v>440</v>
      </c>
      <c r="D133" s="19">
        <f t="shared" si="22"/>
        <v>1</v>
      </c>
      <c r="E133" s="4" t="s">
        <v>451</v>
      </c>
      <c r="F133" s="4" t="s">
        <v>451</v>
      </c>
      <c r="G133" s="4" t="s">
        <v>451</v>
      </c>
      <c r="H133" s="4" t="s">
        <v>451</v>
      </c>
      <c r="I133" s="4">
        <v>1</v>
      </c>
      <c r="J133" s="4" t="s">
        <v>451</v>
      </c>
      <c r="K133" s="6" t="s">
        <v>451</v>
      </c>
      <c r="L133" s="18"/>
      <c r="M133" s="18"/>
      <c r="N133" s="18"/>
      <c r="O133" s="18"/>
      <c r="P133" s="18"/>
      <c r="Q133" s="18"/>
      <c r="R133" s="18"/>
      <c r="S133" s="18"/>
      <c r="T133" s="18"/>
    </row>
    <row r="134" spans="1:20" s="17" customFormat="1" ht="21.75" customHeight="1" x14ac:dyDescent="0.2">
      <c r="A134" s="18" t="s">
        <v>72</v>
      </c>
      <c r="D134" s="19">
        <f>SUM(D135+D144+D152+D161+D168+D182+D196+D205+D210+D215+D223+D229+D235+D242)</f>
        <v>3744</v>
      </c>
      <c r="E134" s="5">
        <f t="shared" ref="E134:K134" si="28">SUM(E135,E144,E152,E161,E168,E182,E196,E205,E210,E215,E223,E229,E235,E242)</f>
        <v>478</v>
      </c>
      <c r="F134" s="5">
        <f t="shared" si="28"/>
        <v>537</v>
      </c>
      <c r="G134" s="5">
        <f t="shared" si="28"/>
        <v>510</v>
      </c>
      <c r="H134" s="5">
        <f t="shared" si="28"/>
        <v>473</v>
      </c>
      <c r="I134" s="5">
        <f t="shared" si="28"/>
        <v>528</v>
      </c>
      <c r="J134" s="5">
        <f t="shared" si="28"/>
        <v>644</v>
      </c>
      <c r="K134" s="11">
        <f t="shared" si="28"/>
        <v>574</v>
      </c>
      <c r="L134" s="18"/>
      <c r="M134" s="18"/>
      <c r="N134" s="18"/>
      <c r="O134" s="18"/>
      <c r="P134" s="18"/>
      <c r="Q134" s="18"/>
      <c r="R134" s="18"/>
      <c r="S134" s="18"/>
      <c r="T134" s="18"/>
    </row>
    <row r="135" spans="1:20" s="17" customFormat="1" ht="21" customHeight="1" x14ac:dyDescent="0.2">
      <c r="B135" s="18" t="s">
        <v>10</v>
      </c>
      <c r="D135" s="19">
        <f t="shared" ref="D135:D154" si="29">SUM(E135:K135)</f>
        <v>51</v>
      </c>
      <c r="E135" s="5">
        <f t="shared" ref="E135:K135" si="30">SUM(E136:E143)</f>
        <v>11</v>
      </c>
      <c r="F135" s="5">
        <f t="shared" si="30"/>
        <v>5</v>
      </c>
      <c r="G135" s="5">
        <f t="shared" si="30"/>
        <v>2</v>
      </c>
      <c r="H135" s="5">
        <f t="shared" si="30"/>
        <v>4</v>
      </c>
      <c r="I135" s="5">
        <f t="shared" si="30"/>
        <v>9</v>
      </c>
      <c r="J135" s="5">
        <f t="shared" si="30"/>
        <v>13</v>
      </c>
      <c r="K135" s="11">
        <f t="shared" si="30"/>
        <v>7</v>
      </c>
      <c r="L135" s="18"/>
      <c r="M135" s="18"/>
      <c r="N135" s="18"/>
      <c r="O135" s="18"/>
      <c r="P135" s="18"/>
      <c r="Q135" s="18"/>
      <c r="R135" s="18"/>
      <c r="S135" s="18"/>
      <c r="T135" s="18"/>
    </row>
    <row r="136" spans="1:20" s="17" customFormat="1" ht="17.25" customHeight="1" x14ac:dyDescent="0.2">
      <c r="C136" s="14" t="s">
        <v>525</v>
      </c>
      <c r="D136" s="19">
        <f t="shared" si="29"/>
        <v>14</v>
      </c>
      <c r="E136" s="4">
        <v>4</v>
      </c>
      <c r="F136" s="4">
        <v>1</v>
      </c>
      <c r="G136" s="4" t="s">
        <v>451</v>
      </c>
      <c r="H136" s="4" t="s">
        <v>451</v>
      </c>
      <c r="I136" s="2">
        <v>2</v>
      </c>
      <c r="J136" s="2">
        <v>4</v>
      </c>
      <c r="K136" s="6">
        <v>3</v>
      </c>
      <c r="L136" s="18"/>
      <c r="M136" s="18"/>
      <c r="N136" s="18"/>
      <c r="O136" s="18"/>
      <c r="P136" s="18"/>
      <c r="Q136" s="18"/>
      <c r="R136" s="18"/>
      <c r="S136" s="18"/>
      <c r="T136" s="18"/>
    </row>
    <row r="137" spans="1:20" s="17" customFormat="1" ht="16.5" customHeight="1" x14ac:dyDescent="0.2">
      <c r="C137" s="14" t="s">
        <v>130</v>
      </c>
      <c r="D137" s="19">
        <f t="shared" si="29"/>
        <v>10</v>
      </c>
      <c r="E137" s="4">
        <v>3</v>
      </c>
      <c r="F137" s="4" t="s">
        <v>451</v>
      </c>
      <c r="G137" s="4">
        <v>2</v>
      </c>
      <c r="H137" s="4">
        <v>1</v>
      </c>
      <c r="I137" s="4">
        <v>3</v>
      </c>
      <c r="J137" s="4">
        <v>1</v>
      </c>
      <c r="K137" s="6" t="s">
        <v>451</v>
      </c>
      <c r="L137" s="18"/>
      <c r="M137" s="18"/>
      <c r="N137" s="18"/>
      <c r="O137" s="18"/>
      <c r="P137" s="18"/>
      <c r="Q137" s="18"/>
      <c r="R137" s="18"/>
      <c r="S137" s="18"/>
      <c r="T137" s="18"/>
    </row>
    <row r="138" spans="1:20" s="17" customFormat="1" ht="17.25" customHeight="1" x14ac:dyDescent="0.2">
      <c r="C138" s="14" t="s">
        <v>131</v>
      </c>
      <c r="D138" s="19">
        <f t="shared" si="29"/>
        <v>6</v>
      </c>
      <c r="E138" s="4" t="s">
        <v>451</v>
      </c>
      <c r="F138" s="4">
        <v>1</v>
      </c>
      <c r="G138" s="4" t="s">
        <v>451</v>
      </c>
      <c r="H138" s="4" t="s">
        <v>451</v>
      </c>
      <c r="I138" s="4">
        <v>2</v>
      </c>
      <c r="J138" s="4">
        <v>3</v>
      </c>
      <c r="K138" s="6" t="s">
        <v>451</v>
      </c>
      <c r="L138" s="18"/>
      <c r="M138" s="18"/>
      <c r="N138" s="18"/>
      <c r="O138" s="18"/>
      <c r="P138" s="18"/>
      <c r="Q138" s="18"/>
      <c r="R138" s="18"/>
      <c r="S138" s="18"/>
      <c r="T138" s="18"/>
    </row>
    <row r="139" spans="1:20" s="17" customFormat="1" ht="16.5" customHeight="1" x14ac:dyDescent="0.2">
      <c r="C139" s="14" t="s">
        <v>132</v>
      </c>
      <c r="D139" s="19">
        <f t="shared" si="29"/>
        <v>9</v>
      </c>
      <c r="E139" s="4">
        <v>3</v>
      </c>
      <c r="F139" s="4">
        <v>2</v>
      </c>
      <c r="G139" s="4" t="s">
        <v>451</v>
      </c>
      <c r="H139" s="4">
        <v>1</v>
      </c>
      <c r="I139" s="4">
        <v>1</v>
      </c>
      <c r="J139" s="4">
        <v>1</v>
      </c>
      <c r="K139" s="6">
        <v>1</v>
      </c>
      <c r="L139" s="18"/>
      <c r="M139" s="18"/>
      <c r="N139" s="18"/>
      <c r="O139" s="18"/>
      <c r="P139" s="18"/>
      <c r="Q139" s="18"/>
      <c r="R139" s="18"/>
      <c r="S139" s="18"/>
      <c r="T139" s="18"/>
    </row>
    <row r="140" spans="1:20" s="17" customFormat="1" ht="17.25" customHeight="1" x14ac:dyDescent="0.2">
      <c r="C140" s="14" t="s">
        <v>134</v>
      </c>
      <c r="D140" s="19">
        <f t="shared" si="29"/>
        <v>4</v>
      </c>
      <c r="E140" s="4" t="s">
        <v>451</v>
      </c>
      <c r="F140" s="4">
        <v>1</v>
      </c>
      <c r="G140" s="4" t="s">
        <v>451</v>
      </c>
      <c r="H140" s="4">
        <v>2</v>
      </c>
      <c r="I140" s="4">
        <v>1</v>
      </c>
      <c r="J140" s="4" t="s">
        <v>451</v>
      </c>
      <c r="K140" s="6" t="s">
        <v>451</v>
      </c>
      <c r="L140" s="18"/>
      <c r="M140" s="18"/>
      <c r="N140" s="18"/>
      <c r="O140" s="18"/>
      <c r="P140" s="18"/>
      <c r="Q140" s="18"/>
      <c r="R140" s="18"/>
      <c r="S140" s="18"/>
      <c r="T140" s="18"/>
    </row>
    <row r="141" spans="1:20" s="17" customFormat="1" ht="16.5" customHeight="1" x14ac:dyDescent="0.2">
      <c r="C141" s="14" t="s">
        <v>135</v>
      </c>
      <c r="D141" s="19">
        <f t="shared" si="29"/>
        <v>4</v>
      </c>
      <c r="E141" s="4" t="s">
        <v>451</v>
      </c>
      <c r="F141" s="4" t="s">
        <v>451</v>
      </c>
      <c r="G141" s="4" t="s">
        <v>451</v>
      </c>
      <c r="H141" s="4" t="s">
        <v>451</v>
      </c>
      <c r="I141" s="4" t="s">
        <v>451</v>
      </c>
      <c r="J141" s="4">
        <v>1</v>
      </c>
      <c r="K141" s="6">
        <v>3</v>
      </c>
      <c r="L141" s="18"/>
      <c r="M141" s="18"/>
      <c r="N141" s="18"/>
      <c r="O141" s="18"/>
      <c r="P141" s="18"/>
      <c r="Q141" s="18"/>
      <c r="R141" s="18"/>
      <c r="S141" s="18"/>
      <c r="T141" s="18"/>
    </row>
    <row r="142" spans="1:20" s="17" customFormat="1" ht="17.25" customHeight="1" x14ac:dyDescent="0.2">
      <c r="C142" s="14" t="s">
        <v>129</v>
      </c>
      <c r="D142" s="19">
        <f t="shared" si="29"/>
        <v>2</v>
      </c>
      <c r="E142" s="4" t="s">
        <v>451</v>
      </c>
      <c r="F142" s="4" t="s">
        <v>451</v>
      </c>
      <c r="G142" s="4" t="s">
        <v>451</v>
      </c>
      <c r="H142" s="4" t="s">
        <v>451</v>
      </c>
      <c r="I142" s="4" t="s">
        <v>451</v>
      </c>
      <c r="J142" s="4">
        <v>2</v>
      </c>
      <c r="K142" s="6" t="s">
        <v>451</v>
      </c>
      <c r="L142" s="18"/>
      <c r="M142" s="18"/>
      <c r="N142" s="18"/>
      <c r="O142" s="18"/>
      <c r="P142" s="18"/>
      <c r="Q142" s="18"/>
      <c r="R142" s="18"/>
      <c r="S142" s="18"/>
      <c r="T142" s="18"/>
    </row>
    <row r="143" spans="1:20" s="17" customFormat="1" ht="16.5" customHeight="1" x14ac:dyDescent="0.2">
      <c r="C143" s="14" t="s">
        <v>133</v>
      </c>
      <c r="D143" s="19">
        <f t="shared" si="29"/>
        <v>2</v>
      </c>
      <c r="E143" s="4">
        <v>1</v>
      </c>
      <c r="F143" s="4" t="s">
        <v>451</v>
      </c>
      <c r="G143" s="4" t="s">
        <v>451</v>
      </c>
      <c r="H143" s="4" t="s">
        <v>451</v>
      </c>
      <c r="I143" s="4" t="s">
        <v>451</v>
      </c>
      <c r="J143" s="4">
        <v>1</v>
      </c>
      <c r="K143" s="6" t="s">
        <v>451</v>
      </c>
      <c r="L143" s="18"/>
      <c r="M143" s="18"/>
      <c r="N143" s="18"/>
      <c r="O143" s="18"/>
      <c r="P143" s="18"/>
      <c r="Q143" s="18"/>
      <c r="R143" s="18"/>
      <c r="S143" s="18"/>
      <c r="T143" s="18"/>
    </row>
    <row r="144" spans="1:20" s="17" customFormat="1" ht="21.75" customHeight="1" x14ac:dyDescent="0.2">
      <c r="B144" s="18" t="s">
        <v>15</v>
      </c>
      <c r="D144" s="19">
        <f t="shared" si="29"/>
        <v>210</v>
      </c>
      <c r="E144" s="5">
        <f t="shared" ref="E144:K144" si="31">SUM(E145:E151)</f>
        <v>35</v>
      </c>
      <c r="F144" s="5">
        <f t="shared" si="31"/>
        <v>30</v>
      </c>
      <c r="G144" s="5">
        <f t="shared" si="31"/>
        <v>27</v>
      </c>
      <c r="H144" s="5">
        <f t="shared" si="31"/>
        <v>25</v>
      </c>
      <c r="I144" s="5">
        <f t="shared" si="31"/>
        <v>23</v>
      </c>
      <c r="J144" s="5">
        <f t="shared" si="31"/>
        <v>34</v>
      </c>
      <c r="K144" s="11">
        <f t="shared" si="31"/>
        <v>36</v>
      </c>
      <c r="L144" s="18"/>
      <c r="M144" s="18"/>
      <c r="N144" s="18"/>
      <c r="O144" s="18"/>
      <c r="P144" s="18"/>
      <c r="Q144" s="18"/>
      <c r="R144" s="18"/>
      <c r="S144" s="18"/>
      <c r="T144" s="18"/>
    </row>
    <row r="145" spans="2:20" s="17" customFormat="1" ht="17.25" customHeight="1" x14ac:dyDescent="0.2">
      <c r="C145" s="14" t="s">
        <v>526</v>
      </c>
      <c r="D145" s="19">
        <f t="shared" si="29"/>
        <v>69</v>
      </c>
      <c r="E145" s="2">
        <v>14</v>
      </c>
      <c r="F145" s="2">
        <v>8</v>
      </c>
      <c r="G145" s="2">
        <v>9</v>
      </c>
      <c r="H145" s="2">
        <v>10</v>
      </c>
      <c r="I145" s="2">
        <v>4</v>
      </c>
      <c r="J145" s="2">
        <v>10</v>
      </c>
      <c r="K145" s="3">
        <v>14</v>
      </c>
      <c r="L145" s="18"/>
      <c r="M145" s="18"/>
      <c r="N145" s="18"/>
      <c r="O145" s="18"/>
      <c r="P145" s="18"/>
      <c r="Q145" s="18"/>
      <c r="R145" s="18"/>
      <c r="S145" s="18"/>
      <c r="T145" s="18"/>
    </row>
    <row r="146" spans="2:20" s="17" customFormat="1" ht="16.5" customHeight="1" x14ac:dyDescent="0.2">
      <c r="C146" s="14" t="s">
        <v>473</v>
      </c>
      <c r="D146" s="19">
        <f t="shared" si="29"/>
        <v>2</v>
      </c>
      <c r="E146" s="4" t="s">
        <v>451</v>
      </c>
      <c r="F146" s="4">
        <v>1</v>
      </c>
      <c r="G146" s="4" t="s">
        <v>451</v>
      </c>
      <c r="H146" s="4" t="s">
        <v>451</v>
      </c>
      <c r="I146" s="4" t="s">
        <v>451</v>
      </c>
      <c r="J146" s="4">
        <v>1</v>
      </c>
      <c r="K146" s="6" t="s">
        <v>451</v>
      </c>
      <c r="L146" s="18"/>
      <c r="M146" s="18"/>
      <c r="N146" s="18"/>
      <c r="O146" s="18"/>
      <c r="P146" s="18"/>
      <c r="Q146" s="18"/>
      <c r="R146" s="18"/>
      <c r="S146" s="18"/>
      <c r="T146" s="18"/>
    </row>
    <row r="147" spans="2:20" s="17" customFormat="1" ht="17.25" customHeight="1" x14ac:dyDescent="0.2">
      <c r="C147" s="14" t="s">
        <v>137</v>
      </c>
      <c r="D147" s="19">
        <f t="shared" si="29"/>
        <v>78</v>
      </c>
      <c r="E147" s="4">
        <v>12</v>
      </c>
      <c r="F147" s="4">
        <v>6</v>
      </c>
      <c r="G147" s="4">
        <v>11</v>
      </c>
      <c r="H147" s="4">
        <v>6</v>
      </c>
      <c r="I147" s="4">
        <v>15</v>
      </c>
      <c r="J147" s="4">
        <v>14</v>
      </c>
      <c r="K147" s="7">
        <v>14</v>
      </c>
      <c r="L147" s="18"/>
      <c r="M147" s="18"/>
      <c r="N147" s="18"/>
      <c r="O147" s="18"/>
      <c r="P147" s="18"/>
      <c r="Q147" s="18"/>
      <c r="R147" s="18"/>
      <c r="S147" s="18"/>
      <c r="T147" s="18"/>
    </row>
    <row r="148" spans="2:20" s="17" customFormat="1" ht="16.5" customHeight="1" x14ac:dyDescent="0.2">
      <c r="C148" s="14" t="s">
        <v>136</v>
      </c>
      <c r="D148" s="19">
        <f t="shared" si="29"/>
        <v>29</v>
      </c>
      <c r="E148" s="2">
        <v>4</v>
      </c>
      <c r="F148" s="2">
        <v>10</v>
      </c>
      <c r="G148" s="2">
        <v>3</v>
      </c>
      <c r="H148" s="2">
        <v>5</v>
      </c>
      <c r="I148" s="2" t="s">
        <v>451</v>
      </c>
      <c r="J148" s="2">
        <v>5</v>
      </c>
      <c r="K148" s="3">
        <v>2</v>
      </c>
      <c r="L148" s="18"/>
      <c r="M148" s="18"/>
      <c r="N148" s="18"/>
      <c r="O148" s="18"/>
      <c r="P148" s="18"/>
      <c r="Q148" s="18"/>
      <c r="R148" s="18"/>
      <c r="S148" s="18"/>
      <c r="T148" s="18"/>
    </row>
    <row r="149" spans="2:20" s="17" customFormat="1" ht="17.25" customHeight="1" x14ac:dyDescent="0.2">
      <c r="C149" s="14" t="s">
        <v>138</v>
      </c>
      <c r="D149" s="19">
        <f t="shared" si="29"/>
        <v>27</v>
      </c>
      <c r="E149" s="2">
        <v>5</v>
      </c>
      <c r="F149" s="2">
        <v>4</v>
      </c>
      <c r="G149" s="2">
        <v>3</v>
      </c>
      <c r="H149" s="2">
        <v>3</v>
      </c>
      <c r="I149" s="2">
        <v>3</v>
      </c>
      <c r="J149" s="2">
        <v>3</v>
      </c>
      <c r="K149" s="3">
        <v>6</v>
      </c>
      <c r="L149" s="18"/>
      <c r="M149" s="18"/>
      <c r="N149" s="18"/>
      <c r="O149" s="18"/>
      <c r="P149" s="18"/>
      <c r="Q149" s="18"/>
      <c r="R149" s="18"/>
      <c r="S149" s="18"/>
      <c r="T149" s="18"/>
    </row>
    <row r="150" spans="2:20" s="17" customFormat="1" ht="16.5" customHeight="1" x14ac:dyDescent="0.2">
      <c r="C150" s="15" t="s">
        <v>410</v>
      </c>
      <c r="D150" s="19">
        <f t="shared" si="29"/>
        <v>1</v>
      </c>
      <c r="E150" s="4" t="s">
        <v>451</v>
      </c>
      <c r="F150" s="4" t="s">
        <v>451</v>
      </c>
      <c r="G150" s="4">
        <v>1</v>
      </c>
      <c r="H150" s="4" t="s">
        <v>451</v>
      </c>
      <c r="I150" s="4" t="s">
        <v>451</v>
      </c>
      <c r="J150" s="4" t="s">
        <v>451</v>
      </c>
      <c r="K150" s="6" t="s">
        <v>451</v>
      </c>
      <c r="L150" s="18"/>
      <c r="M150" s="18"/>
      <c r="N150" s="18"/>
      <c r="O150" s="18"/>
      <c r="P150" s="18"/>
      <c r="Q150" s="18"/>
      <c r="R150" s="18"/>
      <c r="S150" s="18"/>
      <c r="T150" s="18"/>
    </row>
    <row r="151" spans="2:20" s="17" customFormat="1" ht="17.25" customHeight="1" x14ac:dyDescent="0.2">
      <c r="C151" s="15" t="s">
        <v>411</v>
      </c>
      <c r="D151" s="19">
        <f t="shared" si="29"/>
        <v>4</v>
      </c>
      <c r="E151" s="4" t="s">
        <v>451</v>
      </c>
      <c r="F151" s="2">
        <v>1</v>
      </c>
      <c r="G151" s="4" t="s">
        <v>451</v>
      </c>
      <c r="H151" s="4">
        <v>1</v>
      </c>
      <c r="I151" s="4">
        <v>1</v>
      </c>
      <c r="J151" s="4">
        <v>1</v>
      </c>
      <c r="K151" s="6" t="s">
        <v>451</v>
      </c>
      <c r="L151" s="18"/>
      <c r="M151" s="18"/>
      <c r="N151" s="18"/>
      <c r="O151" s="18"/>
      <c r="P151" s="18"/>
      <c r="Q151" s="18"/>
      <c r="R151" s="18"/>
      <c r="S151" s="18"/>
      <c r="T151" s="18"/>
    </row>
    <row r="152" spans="2:20" s="17" customFormat="1" ht="21.75" customHeight="1" x14ac:dyDescent="0.2">
      <c r="B152" s="18" t="s">
        <v>17</v>
      </c>
      <c r="D152" s="19">
        <f t="shared" si="29"/>
        <v>172</v>
      </c>
      <c r="E152" s="5">
        <f t="shared" ref="E152:K152" si="32">SUM(E153:E160)</f>
        <v>18</v>
      </c>
      <c r="F152" s="5">
        <f t="shared" si="32"/>
        <v>23</v>
      </c>
      <c r="G152" s="5">
        <f t="shared" si="32"/>
        <v>23</v>
      </c>
      <c r="H152" s="5">
        <f t="shared" si="32"/>
        <v>32</v>
      </c>
      <c r="I152" s="5">
        <f t="shared" si="32"/>
        <v>22</v>
      </c>
      <c r="J152" s="5">
        <f t="shared" si="32"/>
        <v>25</v>
      </c>
      <c r="K152" s="9">
        <f t="shared" si="32"/>
        <v>29</v>
      </c>
      <c r="L152" s="18"/>
      <c r="M152" s="18"/>
      <c r="N152" s="18"/>
      <c r="O152" s="18"/>
      <c r="P152" s="18"/>
      <c r="Q152" s="18"/>
      <c r="R152" s="18"/>
      <c r="S152" s="18"/>
      <c r="T152" s="18"/>
    </row>
    <row r="153" spans="2:20" s="17" customFormat="1" ht="16.5" customHeight="1" x14ac:dyDescent="0.2">
      <c r="C153" s="14" t="s">
        <v>527</v>
      </c>
      <c r="D153" s="19">
        <f t="shared" si="29"/>
        <v>66</v>
      </c>
      <c r="E153" s="2">
        <v>5</v>
      </c>
      <c r="F153" s="2">
        <v>8</v>
      </c>
      <c r="G153" s="2">
        <v>8</v>
      </c>
      <c r="H153" s="2">
        <v>13</v>
      </c>
      <c r="I153" s="2">
        <v>11</v>
      </c>
      <c r="J153" s="2">
        <v>8</v>
      </c>
      <c r="K153" s="3">
        <v>13</v>
      </c>
      <c r="L153" s="18"/>
      <c r="M153" s="18"/>
      <c r="N153" s="18"/>
      <c r="O153" s="18"/>
      <c r="P153" s="18"/>
      <c r="Q153" s="18"/>
      <c r="R153" s="18"/>
      <c r="S153" s="18"/>
      <c r="T153" s="18"/>
    </row>
    <row r="154" spans="2:20" s="17" customFormat="1" ht="16.5" customHeight="1" x14ac:dyDescent="0.2">
      <c r="C154" s="14" t="s">
        <v>139</v>
      </c>
      <c r="D154" s="19">
        <f t="shared" si="29"/>
        <v>28</v>
      </c>
      <c r="E154" s="2">
        <v>3</v>
      </c>
      <c r="F154" s="2">
        <v>3</v>
      </c>
      <c r="G154" s="4">
        <v>5</v>
      </c>
      <c r="H154" s="2">
        <v>6</v>
      </c>
      <c r="I154" s="2">
        <v>1</v>
      </c>
      <c r="J154" s="2">
        <v>4</v>
      </c>
      <c r="K154" s="3">
        <v>6</v>
      </c>
      <c r="L154" s="18"/>
      <c r="M154" s="18"/>
      <c r="N154" s="18"/>
      <c r="O154" s="18"/>
      <c r="P154" s="18"/>
      <c r="Q154" s="18"/>
      <c r="R154" s="18"/>
      <c r="S154" s="18"/>
      <c r="T154" s="18"/>
    </row>
    <row r="155" spans="2:20" s="17" customFormat="1" ht="16.5" customHeight="1" x14ac:dyDescent="0.2">
      <c r="C155" s="14" t="s">
        <v>140</v>
      </c>
      <c r="D155" s="19">
        <f t="shared" ref="D155:D161" si="33">SUM(E155:K155)</f>
        <v>2</v>
      </c>
      <c r="E155" s="4">
        <v>1</v>
      </c>
      <c r="F155" s="4">
        <v>1</v>
      </c>
      <c r="G155" s="4" t="s">
        <v>451</v>
      </c>
      <c r="H155" s="4" t="s">
        <v>451</v>
      </c>
      <c r="I155" s="4" t="s">
        <v>451</v>
      </c>
      <c r="J155" s="4" t="s">
        <v>451</v>
      </c>
      <c r="K155" s="6" t="s">
        <v>451</v>
      </c>
      <c r="L155" s="18"/>
      <c r="M155" s="18"/>
      <c r="N155" s="18"/>
      <c r="O155" s="18"/>
      <c r="P155" s="18"/>
      <c r="Q155" s="18"/>
      <c r="R155" s="18"/>
      <c r="S155" s="18"/>
      <c r="T155" s="18"/>
    </row>
    <row r="156" spans="2:20" s="17" customFormat="1" ht="16.5" customHeight="1" x14ac:dyDescent="0.2">
      <c r="C156" s="14" t="s">
        <v>141</v>
      </c>
      <c r="D156" s="19">
        <f t="shared" si="33"/>
        <v>1</v>
      </c>
      <c r="E156" s="4" t="s">
        <v>451</v>
      </c>
      <c r="F156" s="4">
        <v>1</v>
      </c>
      <c r="G156" s="4" t="s">
        <v>451</v>
      </c>
      <c r="H156" s="4" t="s">
        <v>451</v>
      </c>
      <c r="I156" s="4" t="s">
        <v>451</v>
      </c>
      <c r="J156" s="4" t="s">
        <v>451</v>
      </c>
      <c r="K156" s="6" t="s">
        <v>451</v>
      </c>
      <c r="L156" s="18"/>
      <c r="M156" s="18"/>
      <c r="N156" s="18"/>
      <c r="O156" s="18"/>
      <c r="P156" s="18"/>
      <c r="Q156" s="18"/>
      <c r="R156" s="18"/>
      <c r="S156" s="18"/>
      <c r="T156" s="18"/>
    </row>
    <row r="157" spans="2:20" s="17" customFormat="1" ht="16.5" customHeight="1" x14ac:dyDescent="0.2">
      <c r="C157" s="14" t="s">
        <v>142</v>
      </c>
      <c r="D157" s="19">
        <f t="shared" si="33"/>
        <v>7</v>
      </c>
      <c r="E157" s="4" t="s">
        <v>451</v>
      </c>
      <c r="F157" s="4" t="s">
        <v>451</v>
      </c>
      <c r="G157" s="4" t="s">
        <v>451</v>
      </c>
      <c r="H157" s="4">
        <v>1</v>
      </c>
      <c r="I157" s="4">
        <v>1</v>
      </c>
      <c r="J157" s="4">
        <v>3</v>
      </c>
      <c r="K157" s="3">
        <v>2</v>
      </c>
      <c r="L157" s="18"/>
      <c r="M157" s="18"/>
      <c r="N157" s="18"/>
      <c r="O157" s="18"/>
      <c r="P157" s="18"/>
      <c r="Q157" s="18"/>
      <c r="R157" s="18"/>
      <c r="S157" s="18"/>
      <c r="T157" s="18"/>
    </row>
    <row r="158" spans="2:20" s="17" customFormat="1" ht="16.5" customHeight="1" x14ac:dyDescent="0.2">
      <c r="C158" s="17" t="s">
        <v>143</v>
      </c>
      <c r="D158" s="19">
        <f t="shared" si="33"/>
        <v>3</v>
      </c>
      <c r="E158" s="4">
        <v>1</v>
      </c>
      <c r="F158" s="4">
        <v>1</v>
      </c>
      <c r="G158" s="4">
        <v>1</v>
      </c>
      <c r="H158" s="4" t="s">
        <v>451</v>
      </c>
      <c r="I158" s="4" t="s">
        <v>451</v>
      </c>
      <c r="J158" s="4" t="s">
        <v>451</v>
      </c>
      <c r="K158" s="6" t="s">
        <v>451</v>
      </c>
      <c r="L158" s="18"/>
      <c r="M158" s="18"/>
      <c r="N158" s="18"/>
      <c r="O158" s="18"/>
      <c r="P158" s="18"/>
      <c r="Q158" s="18"/>
      <c r="R158" s="18"/>
      <c r="S158" s="18"/>
      <c r="T158" s="18"/>
    </row>
    <row r="159" spans="2:20" s="17" customFormat="1" ht="16.5" customHeight="1" x14ac:dyDescent="0.2">
      <c r="C159" s="14" t="s">
        <v>144</v>
      </c>
      <c r="D159" s="19">
        <f t="shared" si="33"/>
        <v>55</v>
      </c>
      <c r="E159" s="4">
        <v>6</v>
      </c>
      <c r="F159" s="4">
        <v>7</v>
      </c>
      <c r="G159" s="4">
        <v>9</v>
      </c>
      <c r="H159" s="4">
        <v>12</v>
      </c>
      <c r="I159" s="4">
        <v>7</v>
      </c>
      <c r="J159" s="4">
        <v>8</v>
      </c>
      <c r="K159" s="6">
        <v>6</v>
      </c>
      <c r="L159" s="18"/>
      <c r="M159" s="18"/>
      <c r="N159" s="18"/>
      <c r="O159" s="18"/>
      <c r="P159" s="18"/>
      <c r="Q159" s="18"/>
      <c r="R159" s="18"/>
      <c r="S159" s="18"/>
      <c r="T159" s="18"/>
    </row>
    <row r="160" spans="2:20" s="17" customFormat="1" ht="16.5" customHeight="1" x14ac:dyDescent="0.2">
      <c r="C160" s="14" t="s">
        <v>145</v>
      </c>
      <c r="D160" s="19">
        <f t="shared" si="33"/>
        <v>10</v>
      </c>
      <c r="E160" s="2">
        <v>2</v>
      </c>
      <c r="F160" s="4">
        <v>2</v>
      </c>
      <c r="G160" s="4" t="s">
        <v>451</v>
      </c>
      <c r="H160" s="4" t="s">
        <v>451</v>
      </c>
      <c r="I160" s="4">
        <v>2</v>
      </c>
      <c r="J160" s="2">
        <v>2</v>
      </c>
      <c r="K160" s="3">
        <v>2</v>
      </c>
      <c r="L160" s="18"/>
      <c r="M160" s="18"/>
      <c r="N160" s="18"/>
      <c r="O160" s="18"/>
      <c r="P160" s="18"/>
      <c r="Q160" s="18"/>
      <c r="R160" s="18"/>
      <c r="S160" s="18"/>
      <c r="T160" s="18"/>
    </row>
    <row r="161" spans="2:20" s="17" customFormat="1" ht="21" customHeight="1" x14ac:dyDescent="0.2">
      <c r="B161" s="18" t="s">
        <v>18</v>
      </c>
      <c r="D161" s="19">
        <f t="shared" si="33"/>
        <v>186</v>
      </c>
      <c r="E161" s="5">
        <f t="shared" ref="E161:K161" si="34">SUM(E162:E167)</f>
        <v>34</v>
      </c>
      <c r="F161" s="5">
        <f t="shared" si="34"/>
        <v>25</v>
      </c>
      <c r="G161" s="5">
        <f t="shared" si="34"/>
        <v>29</v>
      </c>
      <c r="H161" s="5">
        <f t="shared" si="34"/>
        <v>21</v>
      </c>
      <c r="I161" s="5">
        <f t="shared" si="34"/>
        <v>24</v>
      </c>
      <c r="J161" s="5">
        <f t="shared" si="34"/>
        <v>28</v>
      </c>
      <c r="K161" s="9">
        <f t="shared" si="34"/>
        <v>25</v>
      </c>
      <c r="L161" s="18"/>
      <c r="M161" s="18"/>
      <c r="N161" s="18"/>
      <c r="O161" s="18"/>
      <c r="P161" s="18"/>
      <c r="Q161" s="18"/>
      <c r="R161" s="18"/>
      <c r="S161" s="18"/>
      <c r="T161" s="18"/>
    </row>
    <row r="162" spans="2:20" s="17" customFormat="1" ht="16.5" customHeight="1" x14ac:dyDescent="0.2">
      <c r="C162" s="14" t="s">
        <v>528</v>
      </c>
      <c r="D162" s="19">
        <f t="shared" ref="D162:D167" si="35">SUM(E162:K162)</f>
        <v>65</v>
      </c>
      <c r="E162" s="2">
        <v>13</v>
      </c>
      <c r="F162" s="4">
        <v>10</v>
      </c>
      <c r="G162" s="2">
        <v>9</v>
      </c>
      <c r="H162" s="2">
        <v>5</v>
      </c>
      <c r="I162" s="2">
        <v>10</v>
      </c>
      <c r="J162" s="2">
        <v>10</v>
      </c>
      <c r="K162" s="3">
        <v>8</v>
      </c>
      <c r="L162" s="18"/>
      <c r="M162" s="18"/>
      <c r="N162" s="18"/>
      <c r="O162" s="18"/>
      <c r="P162" s="18"/>
      <c r="Q162" s="18"/>
      <c r="R162" s="18"/>
      <c r="S162" s="18"/>
      <c r="T162" s="18"/>
    </row>
    <row r="163" spans="2:20" s="17" customFormat="1" ht="16.5" customHeight="1" x14ac:dyDescent="0.2">
      <c r="C163" s="14" t="s">
        <v>147</v>
      </c>
      <c r="D163" s="19">
        <f t="shared" si="35"/>
        <v>13</v>
      </c>
      <c r="E163" s="2">
        <v>5</v>
      </c>
      <c r="F163" s="4">
        <v>1</v>
      </c>
      <c r="G163" s="4" t="s">
        <v>451</v>
      </c>
      <c r="H163" s="4">
        <v>2</v>
      </c>
      <c r="I163" s="4">
        <v>1</v>
      </c>
      <c r="J163" s="4">
        <v>1</v>
      </c>
      <c r="K163" s="6">
        <v>3</v>
      </c>
      <c r="L163" s="18"/>
      <c r="M163" s="18"/>
      <c r="N163" s="18"/>
      <c r="O163" s="18"/>
      <c r="P163" s="18"/>
      <c r="Q163" s="18"/>
      <c r="R163" s="18"/>
      <c r="S163" s="18"/>
      <c r="T163" s="18"/>
    </row>
    <row r="164" spans="2:20" s="17" customFormat="1" ht="16.5" customHeight="1" x14ac:dyDescent="0.2">
      <c r="C164" s="14" t="s">
        <v>150</v>
      </c>
      <c r="D164" s="19">
        <f t="shared" si="35"/>
        <v>9</v>
      </c>
      <c r="E164" s="4">
        <v>1</v>
      </c>
      <c r="F164" s="4" t="s">
        <v>451</v>
      </c>
      <c r="G164" s="4">
        <v>3</v>
      </c>
      <c r="H164" s="2">
        <v>2</v>
      </c>
      <c r="I164" s="4" t="s">
        <v>451</v>
      </c>
      <c r="J164" s="4">
        <v>3</v>
      </c>
      <c r="K164" s="6" t="s">
        <v>451</v>
      </c>
      <c r="L164" s="18"/>
      <c r="M164" s="18"/>
      <c r="N164" s="18"/>
      <c r="O164" s="18"/>
      <c r="P164" s="18"/>
      <c r="Q164" s="18"/>
      <c r="R164" s="18"/>
      <c r="S164" s="18"/>
      <c r="T164" s="18"/>
    </row>
    <row r="165" spans="2:20" s="17" customFormat="1" ht="16.5" customHeight="1" x14ac:dyDescent="0.2">
      <c r="C165" s="14" t="s">
        <v>146</v>
      </c>
      <c r="D165" s="19">
        <f t="shared" si="35"/>
        <v>83</v>
      </c>
      <c r="E165" s="2">
        <v>11</v>
      </c>
      <c r="F165" s="2">
        <v>13</v>
      </c>
      <c r="G165" s="2">
        <v>14</v>
      </c>
      <c r="H165" s="2">
        <v>8</v>
      </c>
      <c r="I165" s="2">
        <v>10</v>
      </c>
      <c r="J165" s="2">
        <v>14</v>
      </c>
      <c r="K165" s="6">
        <v>13</v>
      </c>
      <c r="L165" s="18"/>
      <c r="M165" s="18"/>
      <c r="N165" s="18"/>
      <c r="O165" s="18"/>
      <c r="P165" s="18"/>
      <c r="Q165" s="18"/>
      <c r="R165" s="18"/>
      <c r="S165" s="18"/>
      <c r="T165" s="18"/>
    </row>
    <row r="166" spans="2:20" s="17" customFormat="1" ht="16.5" customHeight="1" x14ac:dyDescent="0.2">
      <c r="C166" s="14" t="s">
        <v>148</v>
      </c>
      <c r="D166" s="19">
        <f t="shared" si="35"/>
        <v>7</v>
      </c>
      <c r="E166" s="2">
        <v>2</v>
      </c>
      <c r="F166" s="4" t="s">
        <v>451</v>
      </c>
      <c r="G166" s="4">
        <v>2</v>
      </c>
      <c r="H166" s="4">
        <v>2</v>
      </c>
      <c r="I166" s="2">
        <v>1</v>
      </c>
      <c r="J166" s="4" t="s">
        <v>451</v>
      </c>
      <c r="K166" s="6" t="s">
        <v>451</v>
      </c>
      <c r="L166" s="18"/>
      <c r="M166" s="18"/>
      <c r="N166" s="18"/>
      <c r="O166" s="18"/>
      <c r="P166" s="18"/>
      <c r="Q166" s="18"/>
      <c r="R166" s="18"/>
      <c r="S166" s="18"/>
      <c r="T166" s="18"/>
    </row>
    <row r="167" spans="2:20" s="17" customFormat="1" ht="16.5" customHeight="1" x14ac:dyDescent="0.2">
      <c r="C167" s="14" t="s">
        <v>149</v>
      </c>
      <c r="D167" s="19">
        <f t="shared" si="35"/>
        <v>9</v>
      </c>
      <c r="E167" s="2">
        <v>2</v>
      </c>
      <c r="F167" s="4">
        <v>1</v>
      </c>
      <c r="G167" s="4">
        <v>1</v>
      </c>
      <c r="H167" s="4">
        <v>2</v>
      </c>
      <c r="I167" s="4">
        <v>2</v>
      </c>
      <c r="J167" s="4" t="s">
        <v>451</v>
      </c>
      <c r="K167" s="6">
        <v>1</v>
      </c>
      <c r="L167" s="18"/>
      <c r="M167" s="18"/>
      <c r="N167" s="18"/>
      <c r="O167" s="18"/>
      <c r="P167" s="18"/>
      <c r="Q167" s="18"/>
      <c r="R167" s="18"/>
      <c r="S167" s="18"/>
      <c r="T167" s="18"/>
    </row>
    <row r="168" spans="2:20" s="17" customFormat="1" ht="21" customHeight="1" x14ac:dyDescent="0.2">
      <c r="B168" s="18" t="s">
        <v>19</v>
      </c>
      <c r="D168" s="19">
        <f t="shared" ref="D168:D174" si="36">SUM(E168:K168)</f>
        <v>403</v>
      </c>
      <c r="E168" s="5">
        <f t="shared" ref="E168:K168" si="37">SUM(E169:E181)</f>
        <v>50</v>
      </c>
      <c r="F168" s="5">
        <f t="shared" si="37"/>
        <v>60</v>
      </c>
      <c r="G168" s="5">
        <f t="shared" si="37"/>
        <v>52</v>
      </c>
      <c r="H168" s="5">
        <f t="shared" si="37"/>
        <v>51</v>
      </c>
      <c r="I168" s="5">
        <f t="shared" si="37"/>
        <v>68</v>
      </c>
      <c r="J168" s="5">
        <f t="shared" si="37"/>
        <v>63</v>
      </c>
      <c r="K168" s="9">
        <f t="shared" si="37"/>
        <v>59</v>
      </c>
      <c r="L168" s="18"/>
      <c r="M168" s="18"/>
      <c r="N168" s="18"/>
      <c r="O168" s="18"/>
      <c r="P168" s="18"/>
      <c r="Q168" s="18"/>
      <c r="R168" s="18"/>
      <c r="S168" s="18"/>
      <c r="T168" s="18"/>
    </row>
    <row r="169" spans="2:20" s="17" customFormat="1" ht="16.5" customHeight="1" x14ac:dyDescent="0.2">
      <c r="C169" s="46" t="s">
        <v>529</v>
      </c>
      <c r="D169" s="19">
        <f t="shared" si="36"/>
        <v>233</v>
      </c>
      <c r="E169" s="2">
        <v>30</v>
      </c>
      <c r="F169" s="2">
        <v>35</v>
      </c>
      <c r="G169" s="2">
        <v>33</v>
      </c>
      <c r="H169" s="2">
        <v>30</v>
      </c>
      <c r="I169" s="2">
        <v>37</v>
      </c>
      <c r="J169" s="2">
        <v>34</v>
      </c>
      <c r="K169" s="3">
        <v>34</v>
      </c>
      <c r="L169" s="18"/>
      <c r="M169" s="18"/>
      <c r="N169" s="18"/>
      <c r="O169" s="18"/>
      <c r="P169" s="18"/>
      <c r="Q169" s="18"/>
      <c r="R169" s="18"/>
      <c r="S169" s="18"/>
      <c r="T169" s="18"/>
    </row>
    <row r="170" spans="2:20" s="17" customFormat="1" ht="16.5" customHeight="1" x14ac:dyDescent="0.2">
      <c r="C170" s="46" t="s">
        <v>151</v>
      </c>
      <c r="D170" s="19">
        <f t="shared" si="36"/>
        <v>34</v>
      </c>
      <c r="E170" s="2">
        <v>5</v>
      </c>
      <c r="F170" s="2">
        <v>7</v>
      </c>
      <c r="G170" s="2">
        <v>5</v>
      </c>
      <c r="H170" s="2">
        <v>3</v>
      </c>
      <c r="I170" s="2">
        <v>4</v>
      </c>
      <c r="J170" s="2">
        <v>6</v>
      </c>
      <c r="K170" s="3">
        <v>4</v>
      </c>
      <c r="L170" s="18"/>
      <c r="M170" s="18"/>
      <c r="N170" s="18"/>
      <c r="O170" s="18"/>
      <c r="P170" s="18"/>
      <c r="Q170" s="18"/>
      <c r="R170" s="18"/>
      <c r="S170" s="18"/>
      <c r="T170" s="18"/>
    </row>
    <row r="171" spans="2:20" s="17" customFormat="1" ht="16.5" customHeight="1" x14ac:dyDescent="0.2">
      <c r="C171" s="46" t="s">
        <v>19</v>
      </c>
      <c r="D171" s="19">
        <f t="shared" si="36"/>
        <v>14</v>
      </c>
      <c r="E171" s="2">
        <v>3</v>
      </c>
      <c r="F171" s="2">
        <v>5</v>
      </c>
      <c r="G171" s="2">
        <v>1</v>
      </c>
      <c r="H171" s="4">
        <v>1</v>
      </c>
      <c r="I171" s="4" t="s">
        <v>451</v>
      </c>
      <c r="J171" s="2">
        <v>2</v>
      </c>
      <c r="K171" s="6">
        <v>2</v>
      </c>
      <c r="L171" s="18"/>
      <c r="M171" s="18"/>
      <c r="N171" s="18"/>
      <c r="O171" s="18"/>
      <c r="P171" s="18"/>
      <c r="Q171" s="18"/>
      <c r="R171" s="18"/>
      <c r="S171" s="18"/>
      <c r="T171" s="18"/>
    </row>
    <row r="172" spans="2:20" s="17" customFormat="1" ht="16.5" customHeight="1" x14ac:dyDescent="0.2">
      <c r="C172" s="46" t="s">
        <v>412</v>
      </c>
      <c r="D172" s="19">
        <f t="shared" si="36"/>
        <v>3</v>
      </c>
      <c r="E172" s="2">
        <v>1</v>
      </c>
      <c r="F172" s="4" t="s">
        <v>451</v>
      </c>
      <c r="G172" s="4" t="s">
        <v>451</v>
      </c>
      <c r="H172" s="4">
        <v>1</v>
      </c>
      <c r="I172" s="4" t="s">
        <v>451</v>
      </c>
      <c r="J172" s="4">
        <v>1</v>
      </c>
      <c r="K172" s="6" t="s">
        <v>451</v>
      </c>
      <c r="L172" s="18"/>
      <c r="M172" s="18"/>
      <c r="N172" s="18"/>
      <c r="O172" s="18"/>
      <c r="P172" s="18"/>
      <c r="Q172" s="18"/>
      <c r="R172" s="18"/>
      <c r="S172" s="18"/>
      <c r="T172" s="18"/>
    </row>
    <row r="173" spans="2:20" s="17" customFormat="1" ht="16.5" customHeight="1" x14ac:dyDescent="0.2">
      <c r="C173" s="46" t="s">
        <v>153</v>
      </c>
      <c r="D173" s="19">
        <f t="shared" si="36"/>
        <v>18</v>
      </c>
      <c r="E173" s="4" t="s">
        <v>451</v>
      </c>
      <c r="F173" s="4" t="s">
        <v>451</v>
      </c>
      <c r="G173" s="4">
        <v>5</v>
      </c>
      <c r="H173" s="4">
        <v>3</v>
      </c>
      <c r="I173" s="4">
        <v>3</v>
      </c>
      <c r="J173" s="2">
        <v>3</v>
      </c>
      <c r="K173" s="3">
        <v>4</v>
      </c>
      <c r="L173" s="18"/>
      <c r="M173" s="18"/>
      <c r="N173" s="18"/>
      <c r="O173" s="18"/>
      <c r="P173" s="18"/>
      <c r="Q173" s="18"/>
      <c r="R173" s="18"/>
      <c r="S173" s="18"/>
      <c r="T173" s="18"/>
    </row>
    <row r="174" spans="2:20" s="17" customFormat="1" ht="16.5" customHeight="1" x14ac:dyDescent="0.2">
      <c r="C174" s="46" t="s">
        <v>154</v>
      </c>
      <c r="D174" s="19">
        <f t="shared" si="36"/>
        <v>14</v>
      </c>
      <c r="E174" s="4">
        <v>3</v>
      </c>
      <c r="F174" s="4">
        <v>3</v>
      </c>
      <c r="G174" s="4">
        <v>2</v>
      </c>
      <c r="H174" s="4">
        <v>1</v>
      </c>
      <c r="I174" s="4">
        <v>3</v>
      </c>
      <c r="J174" s="4">
        <v>1</v>
      </c>
      <c r="K174" s="6">
        <v>1</v>
      </c>
      <c r="L174" s="18"/>
      <c r="M174" s="18"/>
      <c r="N174" s="18"/>
      <c r="O174" s="18"/>
      <c r="P174" s="18"/>
      <c r="Q174" s="18"/>
      <c r="R174" s="18"/>
      <c r="S174" s="18"/>
      <c r="T174" s="18"/>
    </row>
    <row r="175" spans="2:20" s="17" customFormat="1" ht="16.5" customHeight="1" x14ac:dyDescent="0.2">
      <c r="C175" s="46" t="s">
        <v>155</v>
      </c>
      <c r="D175" s="19">
        <f t="shared" ref="D175:D188" si="38">SUM(E175:K175)</f>
        <v>22</v>
      </c>
      <c r="E175" s="2">
        <v>2</v>
      </c>
      <c r="F175" s="4">
        <v>2</v>
      </c>
      <c r="G175" s="4">
        <v>1</v>
      </c>
      <c r="H175" s="4">
        <v>3</v>
      </c>
      <c r="I175" s="4">
        <v>6</v>
      </c>
      <c r="J175" s="4">
        <v>3</v>
      </c>
      <c r="K175" s="6">
        <v>5</v>
      </c>
      <c r="L175" s="18"/>
      <c r="M175" s="18"/>
      <c r="N175" s="18"/>
      <c r="O175" s="18"/>
      <c r="P175" s="18"/>
      <c r="Q175" s="18"/>
      <c r="R175" s="18"/>
      <c r="S175" s="18"/>
      <c r="T175" s="18"/>
    </row>
    <row r="176" spans="2:20" s="17" customFormat="1" ht="16.5" customHeight="1" x14ac:dyDescent="0.2">
      <c r="C176" s="46" t="s">
        <v>124</v>
      </c>
      <c r="D176" s="19">
        <f t="shared" si="38"/>
        <v>2</v>
      </c>
      <c r="E176" s="4" t="s">
        <v>451</v>
      </c>
      <c r="F176" s="4">
        <v>1</v>
      </c>
      <c r="G176" s="4" t="s">
        <v>451</v>
      </c>
      <c r="H176" s="4" t="s">
        <v>451</v>
      </c>
      <c r="I176" s="4" t="s">
        <v>451</v>
      </c>
      <c r="J176" s="4">
        <v>1</v>
      </c>
      <c r="K176" s="6" t="s">
        <v>451</v>
      </c>
      <c r="L176" s="18"/>
      <c r="M176" s="18"/>
      <c r="N176" s="18"/>
      <c r="O176" s="18"/>
      <c r="P176" s="18"/>
      <c r="Q176" s="18"/>
      <c r="R176" s="18"/>
      <c r="S176" s="18"/>
      <c r="T176" s="18"/>
    </row>
    <row r="177" spans="1:20" s="17" customFormat="1" ht="16.5" customHeight="1" x14ac:dyDescent="0.2">
      <c r="C177" s="46" t="s">
        <v>156</v>
      </c>
      <c r="D177" s="19">
        <f t="shared" si="38"/>
        <v>10</v>
      </c>
      <c r="E177" s="4" t="s">
        <v>451</v>
      </c>
      <c r="F177" s="4" t="s">
        <v>451</v>
      </c>
      <c r="G177" s="4">
        <v>1</v>
      </c>
      <c r="H177" s="4" t="s">
        <v>451</v>
      </c>
      <c r="I177" s="4">
        <v>4</v>
      </c>
      <c r="J177" s="4">
        <v>4</v>
      </c>
      <c r="K177" s="6">
        <v>1</v>
      </c>
      <c r="L177" s="18"/>
      <c r="M177" s="18"/>
      <c r="N177" s="18"/>
      <c r="O177" s="18"/>
      <c r="P177" s="18"/>
      <c r="Q177" s="18"/>
      <c r="R177" s="18"/>
      <c r="S177" s="18"/>
      <c r="T177" s="18"/>
    </row>
    <row r="178" spans="1:20" s="17" customFormat="1" ht="16.5" customHeight="1" x14ac:dyDescent="0.2">
      <c r="C178" s="46" t="s">
        <v>157</v>
      </c>
      <c r="D178" s="19">
        <f t="shared" si="38"/>
        <v>8</v>
      </c>
      <c r="E178" s="4">
        <v>2</v>
      </c>
      <c r="F178" s="4">
        <v>1</v>
      </c>
      <c r="G178" s="4">
        <v>1</v>
      </c>
      <c r="H178" s="4">
        <v>1</v>
      </c>
      <c r="I178" s="4">
        <v>1</v>
      </c>
      <c r="J178" s="4">
        <v>1</v>
      </c>
      <c r="K178" s="6">
        <v>1</v>
      </c>
      <c r="L178" s="18"/>
      <c r="M178" s="18"/>
      <c r="N178" s="18"/>
      <c r="O178" s="18"/>
      <c r="P178" s="18"/>
      <c r="Q178" s="18"/>
      <c r="R178" s="18"/>
      <c r="S178" s="18"/>
      <c r="T178" s="18"/>
    </row>
    <row r="179" spans="1:20" s="17" customFormat="1" ht="16.5" customHeight="1" x14ac:dyDescent="0.2">
      <c r="C179" s="46" t="s">
        <v>152</v>
      </c>
      <c r="D179" s="19">
        <f t="shared" si="38"/>
        <v>16</v>
      </c>
      <c r="E179" s="2">
        <v>1</v>
      </c>
      <c r="F179" s="4">
        <v>3</v>
      </c>
      <c r="G179" s="4">
        <v>1</v>
      </c>
      <c r="H179" s="4">
        <v>3</v>
      </c>
      <c r="I179" s="2">
        <v>3</v>
      </c>
      <c r="J179" s="4">
        <v>2</v>
      </c>
      <c r="K179" s="6">
        <v>3</v>
      </c>
      <c r="L179" s="18"/>
      <c r="M179" s="18"/>
      <c r="N179" s="18"/>
      <c r="O179" s="18"/>
      <c r="P179" s="18"/>
      <c r="Q179" s="18"/>
      <c r="R179" s="18"/>
      <c r="S179" s="18"/>
      <c r="T179" s="18"/>
    </row>
    <row r="180" spans="1:20" s="17" customFormat="1" ht="16.5" customHeight="1" x14ac:dyDescent="0.2">
      <c r="C180" s="46" t="s">
        <v>370</v>
      </c>
      <c r="D180" s="19">
        <f t="shared" si="38"/>
        <v>8</v>
      </c>
      <c r="E180" s="4" t="s">
        <v>451</v>
      </c>
      <c r="F180" s="4">
        <v>1</v>
      </c>
      <c r="G180" s="4">
        <v>1</v>
      </c>
      <c r="H180" s="4">
        <v>1</v>
      </c>
      <c r="I180" s="4">
        <v>1</v>
      </c>
      <c r="J180" s="4">
        <v>2</v>
      </c>
      <c r="K180" s="6">
        <v>2</v>
      </c>
      <c r="L180" s="18"/>
      <c r="M180" s="18"/>
      <c r="N180" s="18"/>
      <c r="O180" s="18"/>
      <c r="P180" s="18"/>
      <c r="Q180" s="18"/>
      <c r="R180" s="18"/>
      <c r="S180" s="18"/>
      <c r="T180" s="18"/>
    </row>
    <row r="181" spans="1:20" s="17" customFormat="1" ht="16.5" customHeight="1" x14ac:dyDescent="0.2">
      <c r="C181" s="46" t="s">
        <v>371</v>
      </c>
      <c r="D181" s="19">
        <f t="shared" si="38"/>
        <v>21</v>
      </c>
      <c r="E181" s="2">
        <v>3</v>
      </c>
      <c r="F181" s="2">
        <v>2</v>
      </c>
      <c r="G181" s="2">
        <v>1</v>
      </c>
      <c r="H181" s="2">
        <v>4</v>
      </c>
      <c r="I181" s="2">
        <v>6</v>
      </c>
      <c r="J181" s="2">
        <v>3</v>
      </c>
      <c r="K181" s="3">
        <v>2</v>
      </c>
      <c r="L181" s="18"/>
      <c r="M181" s="18"/>
      <c r="N181" s="18"/>
      <c r="O181" s="18"/>
      <c r="P181" s="18"/>
      <c r="Q181" s="18"/>
      <c r="R181" s="18"/>
      <c r="S181" s="18"/>
      <c r="T181" s="18"/>
    </row>
    <row r="182" spans="1:20" s="17" customFormat="1" ht="21" customHeight="1" x14ac:dyDescent="0.2">
      <c r="B182" s="18" t="s">
        <v>30</v>
      </c>
      <c r="D182" s="19">
        <f t="shared" si="38"/>
        <v>2037</v>
      </c>
      <c r="E182" s="19">
        <f t="shared" ref="E182:K182" si="39">SUM(E183:E195)</f>
        <v>204</v>
      </c>
      <c r="F182" s="19">
        <f t="shared" si="39"/>
        <v>302</v>
      </c>
      <c r="G182" s="19">
        <f t="shared" si="39"/>
        <v>294</v>
      </c>
      <c r="H182" s="19">
        <f t="shared" si="39"/>
        <v>272</v>
      </c>
      <c r="I182" s="19">
        <f t="shared" si="39"/>
        <v>285</v>
      </c>
      <c r="J182" s="19">
        <f t="shared" si="39"/>
        <v>376</v>
      </c>
      <c r="K182" s="20">
        <f t="shared" si="39"/>
        <v>304</v>
      </c>
      <c r="L182" s="18"/>
      <c r="M182" s="18"/>
      <c r="N182" s="18"/>
      <c r="O182" s="18"/>
      <c r="P182" s="18"/>
      <c r="Q182" s="18"/>
      <c r="R182" s="18"/>
      <c r="S182" s="18"/>
      <c r="T182" s="18"/>
    </row>
    <row r="183" spans="1:20" s="17" customFormat="1" ht="16.5" customHeight="1" x14ac:dyDescent="0.2">
      <c r="C183" s="14" t="s">
        <v>530</v>
      </c>
      <c r="D183" s="19">
        <f t="shared" si="38"/>
        <v>1033</v>
      </c>
      <c r="E183" s="2">
        <v>94</v>
      </c>
      <c r="F183" s="2">
        <v>163</v>
      </c>
      <c r="G183" s="2">
        <v>141</v>
      </c>
      <c r="H183" s="2">
        <v>144</v>
      </c>
      <c r="I183" s="2">
        <v>152</v>
      </c>
      <c r="J183" s="2">
        <v>188</v>
      </c>
      <c r="K183" s="3">
        <v>151</v>
      </c>
      <c r="L183" s="18"/>
      <c r="M183" s="18"/>
      <c r="N183" s="18"/>
      <c r="O183" s="18"/>
      <c r="P183" s="18"/>
      <c r="Q183" s="18"/>
      <c r="R183" s="18"/>
      <c r="S183" s="18"/>
      <c r="T183" s="18"/>
    </row>
    <row r="184" spans="1:20" s="17" customFormat="1" ht="16.5" customHeight="1" x14ac:dyDescent="0.2">
      <c r="C184" s="14" t="s">
        <v>158</v>
      </c>
      <c r="D184" s="19">
        <f t="shared" si="38"/>
        <v>3</v>
      </c>
      <c r="E184" s="4">
        <v>1</v>
      </c>
      <c r="F184" s="4" t="s">
        <v>451</v>
      </c>
      <c r="G184" s="4" t="s">
        <v>451</v>
      </c>
      <c r="H184" s="4" t="s">
        <v>451</v>
      </c>
      <c r="I184" s="4">
        <v>1</v>
      </c>
      <c r="J184" s="4" t="s">
        <v>451</v>
      </c>
      <c r="K184" s="6">
        <v>1</v>
      </c>
      <c r="L184" s="18"/>
      <c r="M184" s="18"/>
      <c r="N184" s="18"/>
      <c r="O184" s="18"/>
      <c r="P184" s="18"/>
      <c r="Q184" s="18"/>
      <c r="R184" s="18"/>
      <c r="S184" s="18"/>
      <c r="T184" s="18"/>
    </row>
    <row r="185" spans="1:20" s="17" customFormat="1" ht="16.5" customHeight="1" x14ac:dyDescent="0.2">
      <c r="C185" s="14" t="s">
        <v>159</v>
      </c>
      <c r="D185" s="19">
        <f t="shared" si="38"/>
        <v>8</v>
      </c>
      <c r="E185" s="4">
        <v>1</v>
      </c>
      <c r="F185" s="4" t="s">
        <v>451</v>
      </c>
      <c r="G185" s="4" t="s">
        <v>451</v>
      </c>
      <c r="H185" s="4">
        <v>1</v>
      </c>
      <c r="I185" s="4">
        <v>2</v>
      </c>
      <c r="J185" s="4">
        <v>1</v>
      </c>
      <c r="K185" s="6">
        <v>3</v>
      </c>
      <c r="L185" s="18"/>
      <c r="M185" s="18"/>
      <c r="N185" s="18"/>
      <c r="O185" s="18"/>
      <c r="P185" s="18"/>
      <c r="Q185" s="18"/>
      <c r="R185" s="18"/>
      <c r="S185" s="18"/>
      <c r="T185" s="18"/>
    </row>
    <row r="186" spans="1:20" s="17" customFormat="1" ht="16.5" customHeight="1" x14ac:dyDescent="0.2">
      <c r="C186" s="14" t="s">
        <v>72</v>
      </c>
      <c r="D186" s="19">
        <f t="shared" si="38"/>
        <v>40</v>
      </c>
      <c r="E186" s="2">
        <v>7</v>
      </c>
      <c r="F186" s="2">
        <v>2</v>
      </c>
      <c r="G186" s="2">
        <v>5</v>
      </c>
      <c r="H186" s="2">
        <v>5</v>
      </c>
      <c r="I186" s="2">
        <v>6</v>
      </c>
      <c r="J186" s="2">
        <v>5</v>
      </c>
      <c r="K186" s="3">
        <v>10</v>
      </c>
      <c r="L186" s="18"/>
      <c r="M186" s="18"/>
      <c r="N186" s="18"/>
      <c r="O186" s="18"/>
      <c r="P186" s="18"/>
      <c r="Q186" s="18"/>
      <c r="R186" s="18"/>
      <c r="S186" s="18"/>
      <c r="T186" s="18"/>
    </row>
    <row r="187" spans="1:20" s="17" customFormat="1" ht="16.5" customHeight="1" x14ac:dyDescent="0.2">
      <c r="C187" s="14" t="s">
        <v>160</v>
      </c>
      <c r="D187" s="19">
        <f t="shared" si="38"/>
        <v>1</v>
      </c>
      <c r="E187" s="4" t="s">
        <v>451</v>
      </c>
      <c r="F187" s="4" t="s">
        <v>451</v>
      </c>
      <c r="G187" s="4">
        <v>1</v>
      </c>
      <c r="H187" s="4" t="s">
        <v>451</v>
      </c>
      <c r="I187" s="4" t="s">
        <v>451</v>
      </c>
      <c r="J187" s="4" t="s">
        <v>451</v>
      </c>
      <c r="K187" s="6" t="s">
        <v>451</v>
      </c>
      <c r="L187" s="18"/>
      <c r="M187" s="18"/>
      <c r="N187" s="18"/>
      <c r="O187" s="18"/>
      <c r="P187" s="18"/>
      <c r="Q187" s="18"/>
      <c r="R187" s="18"/>
      <c r="S187" s="18"/>
      <c r="T187" s="18"/>
    </row>
    <row r="188" spans="1:20" s="17" customFormat="1" ht="16.5" customHeight="1" x14ac:dyDescent="0.2">
      <c r="C188" s="14" t="s">
        <v>96</v>
      </c>
      <c r="D188" s="19">
        <f t="shared" si="38"/>
        <v>128</v>
      </c>
      <c r="E188" s="2">
        <v>21</v>
      </c>
      <c r="F188" s="2">
        <v>22</v>
      </c>
      <c r="G188" s="2">
        <v>17</v>
      </c>
      <c r="H188" s="2">
        <v>9</v>
      </c>
      <c r="I188" s="2">
        <v>19</v>
      </c>
      <c r="J188" s="2">
        <v>22</v>
      </c>
      <c r="K188" s="3">
        <v>18</v>
      </c>
      <c r="L188" s="18"/>
      <c r="M188" s="18"/>
      <c r="N188" s="18"/>
      <c r="O188" s="18"/>
      <c r="P188" s="18"/>
      <c r="Q188" s="18"/>
      <c r="R188" s="18"/>
      <c r="S188" s="18"/>
      <c r="T188" s="18"/>
    </row>
    <row r="189" spans="1:20" s="17" customFormat="1" ht="21.75" customHeight="1" x14ac:dyDescent="0.2">
      <c r="B189" s="17" t="s">
        <v>508</v>
      </c>
      <c r="C189" s="14"/>
      <c r="D189" s="19"/>
      <c r="E189" s="2"/>
      <c r="F189" s="2"/>
      <c r="G189" s="2"/>
      <c r="H189" s="2"/>
      <c r="I189" s="2"/>
      <c r="J189" s="2"/>
      <c r="K189" s="3"/>
      <c r="L189" s="18"/>
      <c r="M189" s="18"/>
      <c r="N189" s="18"/>
      <c r="O189" s="18"/>
      <c r="P189" s="18"/>
      <c r="Q189" s="18"/>
      <c r="R189" s="18"/>
      <c r="S189" s="18"/>
      <c r="T189" s="18"/>
    </row>
    <row r="190" spans="1:20" s="17" customFormat="1" ht="16.5" customHeight="1" x14ac:dyDescent="0.2">
      <c r="C190" s="14" t="s">
        <v>144</v>
      </c>
      <c r="D190" s="19">
        <f t="shared" ref="D190:D200" si="40">SUM(E190:K190)</f>
        <v>51</v>
      </c>
      <c r="E190" s="2">
        <v>6</v>
      </c>
      <c r="F190" s="2">
        <v>7</v>
      </c>
      <c r="G190" s="2">
        <v>2</v>
      </c>
      <c r="H190" s="2">
        <v>8</v>
      </c>
      <c r="I190" s="2">
        <v>4</v>
      </c>
      <c r="J190" s="2">
        <v>8</v>
      </c>
      <c r="K190" s="3">
        <v>16</v>
      </c>
      <c r="L190" s="18"/>
      <c r="M190" s="18"/>
      <c r="N190" s="18"/>
      <c r="O190" s="18"/>
      <c r="P190" s="18"/>
      <c r="Q190" s="18"/>
      <c r="R190" s="18"/>
      <c r="S190" s="18"/>
      <c r="T190" s="18"/>
    </row>
    <row r="191" spans="1:20" ht="16.5" customHeight="1" x14ac:dyDescent="0.2">
      <c r="A191" s="17"/>
      <c r="B191" s="17"/>
      <c r="C191" s="14" t="s">
        <v>60</v>
      </c>
      <c r="D191" s="19">
        <f t="shared" si="40"/>
        <v>22</v>
      </c>
      <c r="E191" s="4">
        <v>3</v>
      </c>
      <c r="F191" s="2">
        <v>4</v>
      </c>
      <c r="G191" s="2">
        <v>3</v>
      </c>
      <c r="H191" s="2">
        <v>5</v>
      </c>
      <c r="I191" s="2">
        <v>2</v>
      </c>
      <c r="J191" s="4">
        <v>3</v>
      </c>
      <c r="K191" s="3">
        <v>2</v>
      </c>
    </row>
    <row r="192" spans="1:20" s="17" customFormat="1" ht="16.5" customHeight="1" x14ac:dyDescent="0.2">
      <c r="C192" s="14" t="s">
        <v>161</v>
      </c>
      <c r="D192" s="19">
        <f t="shared" si="40"/>
        <v>19</v>
      </c>
      <c r="E192" s="4">
        <v>2</v>
      </c>
      <c r="F192" s="2">
        <v>3</v>
      </c>
      <c r="G192" s="4">
        <v>1</v>
      </c>
      <c r="H192" s="4">
        <v>4</v>
      </c>
      <c r="I192" s="4">
        <v>3</v>
      </c>
      <c r="J192" s="2">
        <v>1</v>
      </c>
      <c r="K192" s="6">
        <v>5</v>
      </c>
      <c r="L192" s="18"/>
      <c r="M192" s="18"/>
      <c r="N192" s="18"/>
      <c r="O192" s="18"/>
      <c r="P192" s="18"/>
      <c r="Q192" s="18"/>
      <c r="R192" s="18"/>
      <c r="S192" s="18"/>
      <c r="T192" s="18"/>
    </row>
    <row r="193" spans="2:20" s="17" customFormat="1" ht="16.5" customHeight="1" x14ac:dyDescent="0.2">
      <c r="C193" s="14" t="s">
        <v>162</v>
      </c>
      <c r="D193" s="19">
        <f t="shared" si="40"/>
        <v>200</v>
      </c>
      <c r="E193" s="2">
        <v>17</v>
      </c>
      <c r="F193" s="2">
        <v>38</v>
      </c>
      <c r="G193" s="4">
        <v>39</v>
      </c>
      <c r="H193" s="2">
        <v>21</v>
      </c>
      <c r="I193" s="2">
        <v>22</v>
      </c>
      <c r="J193" s="2">
        <v>41</v>
      </c>
      <c r="K193" s="3">
        <v>22</v>
      </c>
      <c r="L193" s="18"/>
      <c r="M193" s="18"/>
      <c r="N193" s="18"/>
      <c r="O193" s="18"/>
      <c r="P193" s="18"/>
      <c r="Q193" s="18"/>
      <c r="R193" s="18"/>
      <c r="S193" s="18"/>
      <c r="T193" s="18"/>
    </row>
    <row r="194" spans="2:20" s="17" customFormat="1" ht="16.5" customHeight="1" x14ac:dyDescent="0.2">
      <c r="C194" s="14" t="s">
        <v>372</v>
      </c>
      <c r="D194" s="19">
        <f t="shared" si="40"/>
        <v>136</v>
      </c>
      <c r="E194" s="2">
        <v>13</v>
      </c>
      <c r="F194" s="2">
        <v>24</v>
      </c>
      <c r="G194" s="4">
        <v>18</v>
      </c>
      <c r="H194" s="2">
        <v>13</v>
      </c>
      <c r="I194" s="2">
        <v>21</v>
      </c>
      <c r="J194" s="2">
        <v>28</v>
      </c>
      <c r="K194" s="3">
        <v>19</v>
      </c>
      <c r="L194" s="18"/>
      <c r="M194" s="18"/>
      <c r="N194" s="18"/>
      <c r="O194" s="18"/>
      <c r="P194" s="18"/>
      <c r="Q194" s="18"/>
      <c r="R194" s="18"/>
      <c r="S194" s="18"/>
      <c r="T194" s="18"/>
    </row>
    <row r="195" spans="2:20" s="17" customFormat="1" ht="16.5" customHeight="1" x14ac:dyDescent="0.2">
      <c r="C195" s="14" t="s">
        <v>373</v>
      </c>
      <c r="D195" s="19">
        <f t="shared" si="40"/>
        <v>396</v>
      </c>
      <c r="E195" s="2">
        <v>39</v>
      </c>
      <c r="F195" s="2">
        <v>39</v>
      </c>
      <c r="G195" s="2">
        <v>67</v>
      </c>
      <c r="H195" s="2">
        <v>62</v>
      </c>
      <c r="I195" s="2">
        <v>53</v>
      </c>
      <c r="J195" s="2">
        <v>79</v>
      </c>
      <c r="K195" s="3">
        <v>57</v>
      </c>
      <c r="L195" s="18"/>
      <c r="M195" s="18"/>
      <c r="N195" s="18"/>
      <c r="O195" s="18"/>
      <c r="P195" s="18"/>
      <c r="Q195" s="18"/>
      <c r="R195" s="18"/>
      <c r="S195" s="18"/>
      <c r="T195" s="18"/>
    </row>
    <row r="196" spans="2:20" s="17" customFormat="1" ht="21" customHeight="1" x14ac:dyDescent="0.2">
      <c r="B196" s="18" t="s">
        <v>31</v>
      </c>
      <c r="D196" s="19">
        <f t="shared" si="40"/>
        <v>191</v>
      </c>
      <c r="E196" s="5">
        <f t="shared" ref="E196:K196" si="41">SUM(E197:E204)</f>
        <v>30</v>
      </c>
      <c r="F196" s="5">
        <f t="shared" si="41"/>
        <v>27</v>
      </c>
      <c r="G196" s="5">
        <f t="shared" si="41"/>
        <v>29</v>
      </c>
      <c r="H196" s="5">
        <f t="shared" si="41"/>
        <v>21</v>
      </c>
      <c r="I196" s="5">
        <f t="shared" si="41"/>
        <v>19</v>
      </c>
      <c r="J196" s="5">
        <f t="shared" si="41"/>
        <v>33</v>
      </c>
      <c r="K196" s="9">
        <f t="shared" si="41"/>
        <v>32</v>
      </c>
      <c r="L196" s="18"/>
      <c r="M196" s="18"/>
      <c r="N196" s="18"/>
      <c r="O196" s="18"/>
      <c r="P196" s="18"/>
      <c r="Q196" s="18"/>
      <c r="R196" s="18"/>
      <c r="S196" s="18"/>
      <c r="T196" s="18"/>
    </row>
    <row r="197" spans="2:20" s="17" customFormat="1" ht="16.5" customHeight="1" x14ac:dyDescent="0.2">
      <c r="C197" s="14" t="s">
        <v>531</v>
      </c>
      <c r="D197" s="19">
        <f t="shared" si="40"/>
        <v>34</v>
      </c>
      <c r="E197" s="2">
        <v>4</v>
      </c>
      <c r="F197" s="2">
        <v>8</v>
      </c>
      <c r="G197" s="2">
        <v>8</v>
      </c>
      <c r="H197" s="2">
        <v>1</v>
      </c>
      <c r="I197" s="2">
        <v>7</v>
      </c>
      <c r="J197" s="2">
        <v>3</v>
      </c>
      <c r="K197" s="6">
        <v>3</v>
      </c>
      <c r="L197" s="18"/>
      <c r="M197" s="18"/>
      <c r="N197" s="18"/>
      <c r="O197" s="18"/>
      <c r="P197" s="18"/>
      <c r="Q197" s="18"/>
      <c r="R197" s="18"/>
      <c r="S197" s="18"/>
      <c r="T197" s="18"/>
    </row>
    <row r="198" spans="2:20" s="17" customFormat="1" ht="16.5" customHeight="1" x14ac:dyDescent="0.2">
      <c r="C198" s="14" t="s">
        <v>163</v>
      </c>
      <c r="D198" s="19">
        <f t="shared" si="40"/>
        <v>4</v>
      </c>
      <c r="E198" s="4">
        <v>1</v>
      </c>
      <c r="F198" s="4">
        <v>1</v>
      </c>
      <c r="G198" s="4" t="s">
        <v>451</v>
      </c>
      <c r="H198" s="4">
        <v>1</v>
      </c>
      <c r="I198" s="4" t="s">
        <v>451</v>
      </c>
      <c r="J198" s="4" t="s">
        <v>451</v>
      </c>
      <c r="K198" s="6">
        <v>1</v>
      </c>
      <c r="L198" s="18"/>
      <c r="M198" s="18"/>
      <c r="N198" s="18"/>
      <c r="O198" s="18"/>
      <c r="P198" s="18"/>
      <c r="Q198" s="18"/>
      <c r="R198" s="18"/>
      <c r="S198" s="18"/>
      <c r="T198" s="18"/>
    </row>
    <row r="199" spans="2:20" s="17" customFormat="1" ht="16.5" customHeight="1" x14ac:dyDescent="0.2">
      <c r="C199" s="14" t="s">
        <v>165</v>
      </c>
      <c r="D199" s="19">
        <f t="shared" si="40"/>
        <v>29</v>
      </c>
      <c r="E199" s="4">
        <v>4</v>
      </c>
      <c r="F199" s="4">
        <v>2</v>
      </c>
      <c r="G199" s="2">
        <v>5</v>
      </c>
      <c r="H199" s="4">
        <v>5</v>
      </c>
      <c r="I199" s="2">
        <v>3</v>
      </c>
      <c r="J199" s="2">
        <v>3</v>
      </c>
      <c r="K199" s="3">
        <v>7</v>
      </c>
      <c r="L199" s="18"/>
      <c r="M199" s="18"/>
      <c r="N199" s="18"/>
      <c r="O199" s="18"/>
      <c r="P199" s="18"/>
      <c r="Q199" s="18"/>
      <c r="R199" s="18"/>
      <c r="S199" s="18"/>
      <c r="T199" s="18"/>
    </row>
    <row r="200" spans="2:20" s="17" customFormat="1" ht="16.5" customHeight="1" x14ac:dyDescent="0.2">
      <c r="C200" s="14" t="s">
        <v>166</v>
      </c>
      <c r="D200" s="19">
        <f t="shared" si="40"/>
        <v>12</v>
      </c>
      <c r="E200" s="4">
        <v>3</v>
      </c>
      <c r="F200" s="2">
        <v>1</v>
      </c>
      <c r="G200" s="4" t="s">
        <v>451</v>
      </c>
      <c r="H200" s="4" t="s">
        <v>451</v>
      </c>
      <c r="I200" s="4">
        <v>1</v>
      </c>
      <c r="J200" s="4">
        <v>6</v>
      </c>
      <c r="K200" s="6">
        <v>1</v>
      </c>
      <c r="L200" s="18"/>
      <c r="M200" s="18"/>
      <c r="N200" s="18"/>
      <c r="O200" s="18"/>
      <c r="P200" s="18"/>
      <c r="Q200" s="18"/>
      <c r="R200" s="18"/>
      <c r="S200" s="18"/>
      <c r="T200" s="18"/>
    </row>
    <row r="201" spans="2:20" s="17" customFormat="1" ht="16.5" customHeight="1" x14ac:dyDescent="0.2">
      <c r="C201" s="14" t="s">
        <v>167</v>
      </c>
      <c r="D201" s="19">
        <f t="shared" ref="D201:D215" si="42">SUM(E201:K201)</f>
        <v>6</v>
      </c>
      <c r="E201" s="4">
        <v>2</v>
      </c>
      <c r="F201" s="4">
        <v>1</v>
      </c>
      <c r="G201" s="4" t="s">
        <v>451</v>
      </c>
      <c r="H201" s="4" t="s">
        <v>451</v>
      </c>
      <c r="I201" s="4">
        <v>1</v>
      </c>
      <c r="J201" s="4">
        <v>1</v>
      </c>
      <c r="K201" s="6">
        <v>1</v>
      </c>
      <c r="L201" s="18"/>
      <c r="M201" s="18"/>
      <c r="N201" s="18"/>
      <c r="O201" s="18"/>
      <c r="P201" s="18"/>
      <c r="Q201" s="18"/>
      <c r="R201" s="18"/>
      <c r="S201" s="18"/>
      <c r="T201" s="18"/>
    </row>
    <row r="202" spans="2:20" s="17" customFormat="1" ht="16.5" customHeight="1" x14ac:dyDescent="0.2">
      <c r="C202" s="14" t="s">
        <v>168</v>
      </c>
      <c r="D202" s="19">
        <f t="shared" si="42"/>
        <v>2</v>
      </c>
      <c r="E202" s="4" t="s">
        <v>451</v>
      </c>
      <c r="F202" s="4">
        <v>1</v>
      </c>
      <c r="G202" s="4" t="s">
        <v>451</v>
      </c>
      <c r="H202" s="4">
        <v>1</v>
      </c>
      <c r="I202" s="4" t="s">
        <v>451</v>
      </c>
      <c r="J202" s="4" t="s">
        <v>451</v>
      </c>
      <c r="K202" s="6" t="s">
        <v>451</v>
      </c>
      <c r="L202" s="18"/>
      <c r="M202" s="18"/>
      <c r="N202" s="18"/>
      <c r="O202" s="18"/>
      <c r="P202" s="18"/>
      <c r="Q202" s="18"/>
      <c r="R202" s="18"/>
      <c r="S202" s="18"/>
      <c r="T202" s="18"/>
    </row>
    <row r="203" spans="2:20" s="17" customFormat="1" ht="16.5" customHeight="1" x14ac:dyDescent="0.2">
      <c r="C203" s="14" t="s">
        <v>169</v>
      </c>
      <c r="D203" s="19">
        <f t="shared" si="42"/>
        <v>3</v>
      </c>
      <c r="E203" s="4" t="s">
        <v>451</v>
      </c>
      <c r="F203" s="4" t="s">
        <v>451</v>
      </c>
      <c r="G203" s="4" t="s">
        <v>451</v>
      </c>
      <c r="H203" s="4" t="s">
        <v>451</v>
      </c>
      <c r="I203" s="4" t="s">
        <v>451</v>
      </c>
      <c r="J203" s="4">
        <v>2</v>
      </c>
      <c r="K203" s="6">
        <v>1</v>
      </c>
      <c r="L203" s="18"/>
      <c r="M203" s="18"/>
      <c r="N203" s="18"/>
      <c r="O203" s="18"/>
      <c r="P203" s="18"/>
      <c r="Q203" s="18"/>
      <c r="R203" s="18"/>
      <c r="S203" s="18"/>
      <c r="T203" s="18"/>
    </row>
    <row r="204" spans="2:20" s="17" customFormat="1" ht="16.5" customHeight="1" x14ac:dyDescent="0.2">
      <c r="C204" s="14" t="s">
        <v>164</v>
      </c>
      <c r="D204" s="19">
        <f t="shared" si="42"/>
        <v>101</v>
      </c>
      <c r="E204" s="2">
        <v>16</v>
      </c>
      <c r="F204" s="2">
        <v>13</v>
      </c>
      <c r="G204" s="2">
        <v>16</v>
      </c>
      <c r="H204" s="2">
        <v>13</v>
      </c>
      <c r="I204" s="2">
        <v>7</v>
      </c>
      <c r="J204" s="2">
        <v>18</v>
      </c>
      <c r="K204" s="3">
        <v>18</v>
      </c>
      <c r="L204" s="18"/>
      <c r="M204" s="18"/>
      <c r="N204" s="18"/>
      <c r="O204" s="18"/>
      <c r="P204" s="18"/>
      <c r="Q204" s="18"/>
      <c r="R204" s="18"/>
      <c r="S204" s="18"/>
      <c r="T204" s="18"/>
    </row>
    <row r="205" spans="2:20" s="17" customFormat="1" ht="21" customHeight="1" x14ac:dyDescent="0.2">
      <c r="B205" s="18" t="s">
        <v>32</v>
      </c>
      <c r="D205" s="19">
        <f t="shared" si="42"/>
        <v>66</v>
      </c>
      <c r="E205" s="5">
        <f t="shared" ref="E205:K205" si="43">SUM(E206:E209)</f>
        <v>12</v>
      </c>
      <c r="F205" s="5">
        <f t="shared" si="43"/>
        <v>8</v>
      </c>
      <c r="G205" s="5">
        <f t="shared" si="43"/>
        <v>9</v>
      </c>
      <c r="H205" s="5">
        <f t="shared" si="43"/>
        <v>12</v>
      </c>
      <c r="I205" s="5">
        <f t="shared" si="43"/>
        <v>7</v>
      </c>
      <c r="J205" s="5">
        <f t="shared" si="43"/>
        <v>11</v>
      </c>
      <c r="K205" s="11">
        <f t="shared" si="43"/>
        <v>7</v>
      </c>
      <c r="L205" s="18"/>
      <c r="M205" s="18"/>
      <c r="N205" s="18"/>
      <c r="O205" s="18"/>
      <c r="P205" s="18"/>
      <c r="Q205" s="18"/>
      <c r="R205" s="18"/>
      <c r="S205" s="18"/>
      <c r="T205" s="18"/>
    </row>
    <row r="206" spans="2:20" s="17" customFormat="1" ht="16.5" customHeight="1" x14ac:dyDescent="0.2">
      <c r="C206" s="14" t="s">
        <v>532</v>
      </c>
      <c r="D206" s="19">
        <f t="shared" si="42"/>
        <v>41</v>
      </c>
      <c r="E206" s="2">
        <v>9</v>
      </c>
      <c r="F206" s="2">
        <v>2</v>
      </c>
      <c r="G206" s="2">
        <v>5</v>
      </c>
      <c r="H206" s="2">
        <v>6</v>
      </c>
      <c r="I206" s="2">
        <v>5</v>
      </c>
      <c r="J206" s="2">
        <v>8</v>
      </c>
      <c r="K206" s="3">
        <v>6</v>
      </c>
      <c r="L206" s="18"/>
      <c r="M206" s="18"/>
      <c r="N206" s="18"/>
      <c r="O206" s="18"/>
      <c r="P206" s="18"/>
      <c r="Q206" s="18"/>
      <c r="R206" s="18"/>
      <c r="S206" s="18"/>
      <c r="T206" s="18"/>
    </row>
    <row r="207" spans="2:20" s="17" customFormat="1" ht="16.5" customHeight="1" x14ac:dyDescent="0.2">
      <c r="C207" s="14" t="s">
        <v>170</v>
      </c>
      <c r="D207" s="19">
        <f t="shared" si="42"/>
        <v>15</v>
      </c>
      <c r="E207" s="2">
        <v>1</v>
      </c>
      <c r="F207" s="2">
        <v>3</v>
      </c>
      <c r="G207" s="2">
        <v>4</v>
      </c>
      <c r="H207" s="2">
        <v>3</v>
      </c>
      <c r="I207" s="4">
        <v>2</v>
      </c>
      <c r="J207" s="2">
        <v>1</v>
      </c>
      <c r="K207" s="3">
        <v>1</v>
      </c>
      <c r="L207" s="18"/>
      <c r="M207" s="18"/>
      <c r="N207" s="18"/>
      <c r="O207" s="18"/>
      <c r="P207" s="18"/>
      <c r="Q207" s="18"/>
      <c r="R207" s="18"/>
      <c r="S207" s="18"/>
      <c r="T207" s="18"/>
    </row>
    <row r="208" spans="2:20" s="17" customFormat="1" ht="16.5" customHeight="1" x14ac:dyDescent="0.2">
      <c r="C208" s="15" t="s">
        <v>228</v>
      </c>
      <c r="D208" s="19">
        <f t="shared" si="42"/>
        <v>2</v>
      </c>
      <c r="E208" s="4" t="s">
        <v>451</v>
      </c>
      <c r="F208" s="4">
        <v>1</v>
      </c>
      <c r="G208" s="4" t="s">
        <v>451</v>
      </c>
      <c r="H208" s="4">
        <v>1</v>
      </c>
      <c r="I208" s="4" t="s">
        <v>451</v>
      </c>
      <c r="J208" s="4" t="s">
        <v>451</v>
      </c>
      <c r="K208" s="6" t="s">
        <v>451</v>
      </c>
      <c r="L208" s="18"/>
      <c r="M208" s="18"/>
      <c r="N208" s="18"/>
      <c r="O208" s="18"/>
      <c r="P208" s="18"/>
      <c r="Q208" s="18"/>
      <c r="R208" s="18"/>
      <c r="S208" s="18"/>
      <c r="T208" s="18"/>
    </row>
    <row r="209" spans="2:20" s="17" customFormat="1" ht="16.5" customHeight="1" x14ac:dyDescent="0.2">
      <c r="C209" s="14" t="s">
        <v>171</v>
      </c>
      <c r="D209" s="19">
        <f t="shared" si="42"/>
        <v>8</v>
      </c>
      <c r="E209" s="4">
        <v>2</v>
      </c>
      <c r="F209" s="4">
        <v>2</v>
      </c>
      <c r="G209" s="4" t="s">
        <v>451</v>
      </c>
      <c r="H209" s="4">
        <v>2</v>
      </c>
      <c r="I209" s="4" t="s">
        <v>451</v>
      </c>
      <c r="J209" s="4">
        <v>2</v>
      </c>
      <c r="K209" s="6" t="s">
        <v>451</v>
      </c>
      <c r="L209" s="18"/>
      <c r="M209" s="18"/>
      <c r="N209" s="18"/>
      <c r="O209" s="18"/>
      <c r="P209" s="18"/>
      <c r="Q209" s="18"/>
      <c r="R209" s="18"/>
      <c r="S209" s="18"/>
      <c r="T209" s="18"/>
    </row>
    <row r="210" spans="2:20" s="17" customFormat="1" ht="21" customHeight="1" x14ac:dyDescent="0.2">
      <c r="B210" s="18" t="s">
        <v>57</v>
      </c>
      <c r="D210" s="19">
        <f t="shared" si="42"/>
        <v>31</v>
      </c>
      <c r="E210" s="5">
        <f t="shared" ref="E210:K210" si="44">SUM(E211:E214)</f>
        <v>4</v>
      </c>
      <c r="F210" s="5">
        <f t="shared" si="44"/>
        <v>9</v>
      </c>
      <c r="G210" s="5">
        <f t="shared" si="44"/>
        <v>6</v>
      </c>
      <c r="H210" s="5">
        <f t="shared" si="44"/>
        <v>1</v>
      </c>
      <c r="I210" s="5">
        <f t="shared" si="44"/>
        <v>6</v>
      </c>
      <c r="J210" s="5">
        <f t="shared" si="44"/>
        <v>3</v>
      </c>
      <c r="K210" s="11">
        <f t="shared" si="44"/>
        <v>2</v>
      </c>
      <c r="L210" s="18"/>
      <c r="M210" s="18"/>
      <c r="N210" s="18"/>
      <c r="O210" s="18"/>
      <c r="P210" s="18"/>
      <c r="Q210" s="18"/>
      <c r="R210" s="18"/>
      <c r="S210" s="18"/>
      <c r="T210" s="18"/>
    </row>
    <row r="211" spans="2:20" s="17" customFormat="1" ht="16.5" customHeight="1" x14ac:dyDescent="0.2">
      <c r="C211" s="14" t="s">
        <v>533</v>
      </c>
      <c r="D211" s="19">
        <f t="shared" si="42"/>
        <v>4</v>
      </c>
      <c r="E211" s="4" t="s">
        <v>451</v>
      </c>
      <c r="F211" s="4">
        <v>1</v>
      </c>
      <c r="G211" s="4">
        <v>1</v>
      </c>
      <c r="H211" s="4" t="s">
        <v>451</v>
      </c>
      <c r="I211" s="4" t="s">
        <v>451</v>
      </c>
      <c r="J211" s="4">
        <v>1</v>
      </c>
      <c r="K211" s="6">
        <v>1</v>
      </c>
      <c r="L211" s="18"/>
      <c r="M211" s="18"/>
      <c r="N211" s="18"/>
      <c r="O211" s="18"/>
      <c r="P211" s="18"/>
      <c r="Q211" s="18"/>
      <c r="R211" s="18"/>
      <c r="S211" s="18"/>
      <c r="T211" s="18"/>
    </row>
    <row r="212" spans="2:20" s="17" customFormat="1" ht="16.5" customHeight="1" x14ac:dyDescent="0.2">
      <c r="C212" s="14" t="s">
        <v>172</v>
      </c>
      <c r="D212" s="19">
        <f t="shared" si="42"/>
        <v>14</v>
      </c>
      <c r="E212" s="4" t="s">
        <v>451</v>
      </c>
      <c r="F212" s="4">
        <v>5</v>
      </c>
      <c r="G212" s="4">
        <v>3</v>
      </c>
      <c r="H212" s="4">
        <v>1</v>
      </c>
      <c r="I212" s="4">
        <v>5</v>
      </c>
      <c r="J212" s="4" t="s">
        <v>451</v>
      </c>
      <c r="K212" s="6" t="s">
        <v>451</v>
      </c>
      <c r="L212" s="18"/>
      <c r="M212" s="18"/>
      <c r="N212" s="18"/>
      <c r="O212" s="18"/>
      <c r="P212" s="18"/>
      <c r="Q212" s="18"/>
      <c r="R212" s="18"/>
      <c r="S212" s="18"/>
      <c r="T212" s="18"/>
    </row>
    <row r="213" spans="2:20" s="17" customFormat="1" ht="16.5" customHeight="1" x14ac:dyDescent="0.2">
      <c r="C213" s="14" t="s">
        <v>173</v>
      </c>
      <c r="D213" s="19">
        <f t="shared" si="42"/>
        <v>7</v>
      </c>
      <c r="E213" s="4">
        <v>2</v>
      </c>
      <c r="F213" s="4">
        <v>3</v>
      </c>
      <c r="G213" s="4">
        <v>1</v>
      </c>
      <c r="H213" s="4" t="s">
        <v>451</v>
      </c>
      <c r="I213" s="4" t="s">
        <v>451</v>
      </c>
      <c r="J213" s="4">
        <v>1</v>
      </c>
      <c r="K213" s="6" t="s">
        <v>451</v>
      </c>
      <c r="L213" s="18"/>
      <c r="M213" s="18"/>
      <c r="N213" s="18"/>
      <c r="O213" s="18"/>
      <c r="P213" s="18"/>
      <c r="Q213" s="18"/>
      <c r="R213" s="18"/>
      <c r="S213" s="18"/>
      <c r="T213" s="18"/>
    </row>
    <row r="214" spans="2:20" s="17" customFormat="1" ht="16.5" customHeight="1" x14ac:dyDescent="0.2">
      <c r="C214" s="14" t="s">
        <v>459</v>
      </c>
      <c r="D214" s="19">
        <f t="shared" si="42"/>
        <v>6</v>
      </c>
      <c r="E214" s="4">
        <v>2</v>
      </c>
      <c r="F214" s="4" t="s">
        <v>451</v>
      </c>
      <c r="G214" s="4">
        <v>1</v>
      </c>
      <c r="H214" s="4" t="s">
        <v>451</v>
      </c>
      <c r="I214" s="4">
        <v>1</v>
      </c>
      <c r="J214" s="4">
        <v>1</v>
      </c>
      <c r="K214" s="6">
        <v>1</v>
      </c>
      <c r="L214" s="18"/>
      <c r="M214" s="18"/>
      <c r="N214" s="18"/>
      <c r="O214" s="18"/>
      <c r="P214" s="18"/>
      <c r="Q214" s="18"/>
      <c r="R214" s="18"/>
      <c r="S214" s="18"/>
      <c r="T214" s="18"/>
    </row>
    <row r="215" spans="2:20" s="17" customFormat="1" ht="21" customHeight="1" x14ac:dyDescent="0.2">
      <c r="B215" s="18" t="s">
        <v>58</v>
      </c>
      <c r="D215" s="19">
        <f t="shared" si="42"/>
        <v>64</v>
      </c>
      <c r="E215" s="5">
        <f t="shared" ref="E215:K215" si="45">SUM(E216:E222)</f>
        <v>14</v>
      </c>
      <c r="F215" s="5">
        <f t="shared" si="45"/>
        <v>8</v>
      </c>
      <c r="G215" s="5">
        <f t="shared" si="45"/>
        <v>7</v>
      </c>
      <c r="H215" s="5">
        <f t="shared" si="45"/>
        <v>10</v>
      </c>
      <c r="I215" s="5">
        <f t="shared" si="45"/>
        <v>10</v>
      </c>
      <c r="J215" s="5">
        <f t="shared" si="45"/>
        <v>9</v>
      </c>
      <c r="K215" s="11">
        <f t="shared" si="45"/>
        <v>6</v>
      </c>
      <c r="L215" s="18"/>
      <c r="M215" s="18"/>
      <c r="N215" s="18"/>
      <c r="O215" s="18"/>
      <c r="P215" s="18"/>
      <c r="Q215" s="18"/>
      <c r="R215" s="18"/>
      <c r="S215" s="18"/>
      <c r="T215" s="18"/>
    </row>
    <row r="216" spans="2:20" s="17" customFormat="1" ht="16.5" customHeight="1" x14ac:dyDescent="0.2">
      <c r="C216" s="14" t="s">
        <v>534</v>
      </c>
      <c r="D216" s="19">
        <f t="shared" ref="D216:D241" si="46">SUM(E216:K216)</f>
        <v>30</v>
      </c>
      <c r="E216" s="4">
        <v>5</v>
      </c>
      <c r="F216" s="2">
        <v>4</v>
      </c>
      <c r="G216" s="2">
        <v>5</v>
      </c>
      <c r="H216" s="2">
        <v>6</v>
      </c>
      <c r="I216" s="4">
        <v>4</v>
      </c>
      <c r="J216" s="4">
        <v>4</v>
      </c>
      <c r="K216" s="3">
        <v>2</v>
      </c>
      <c r="L216" s="18"/>
      <c r="M216" s="18"/>
      <c r="N216" s="18"/>
      <c r="O216" s="18"/>
      <c r="P216" s="18"/>
      <c r="Q216" s="18"/>
      <c r="R216" s="18"/>
      <c r="S216" s="18"/>
      <c r="T216" s="18"/>
    </row>
    <row r="217" spans="2:20" s="17" customFormat="1" ht="16.5" customHeight="1" x14ac:dyDescent="0.2">
      <c r="C217" s="14" t="s">
        <v>174</v>
      </c>
      <c r="D217" s="19">
        <f t="shared" si="46"/>
        <v>3</v>
      </c>
      <c r="E217" s="4">
        <v>1</v>
      </c>
      <c r="F217" s="4" t="s">
        <v>451</v>
      </c>
      <c r="G217" s="4" t="s">
        <v>451</v>
      </c>
      <c r="H217" s="4" t="s">
        <v>451</v>
      </c>
      <c r="I217" s="4">
        <v>2</v>
      </c>
      <c r="J217" s="4" t="s">
        <v>451</v>
      </c>
      <c r="K217" s="6" t="s">
        <v>451</v>
      </c>
      <c r="L217" s="18"/>
      <c r="M217" s="18"/>
      <c r="N217" s="18"/>
      <c r="O217" s="18"/>
      <c r="P217" s="18"/>
      <c r="Q217" s="18"/>
      <c r="R217" s="18"/>
      <c r="S217" s="18"/>
      <c r="T217" s="18"/>
    </row>
    <row r="218" spans="2:20" s="17" customFormat="1" ht="16.5" customHeight="1" x14ac:dyDescent="0.2">
      <c r="C218" s="14" t="s">
        <v>175</v>
      </c>
      <c r="D218" s="19">
        <f t="shared" si="46"/>
        <v>5</v>
      </c>
      <c r="E218" s="4">
        <v>1</v>
      </c>
      <c r="F218" s="4" t="s">
        <v>451</v>
      </c>
      <c r="G218" s="4">
        <v>1</v>
      </c>
      <c r="H218" s="4" t="s">
        <v>451</v>
      </c>
      <c r="I218" s="4">
        <v>3</v>
      </c>
      <c r="J218" s="4" t="s">
        <v>451</v>
      </c>
      <c r="K218" s="6" t="s">
        <v>451</v>
      </c>
      <c r="L218" s="18"/>
      <c r="M218" s="18"/>
      <c r="N218" s="18"/>
      <c r="O218" s="18"/>
      <c r="P218" s="18"/>
      <c r="Q218" s="18"/>
      <c r="R218" s="18"/>
      <c r="S218" s="18"/>
      <c r="T218" s="18"/>
    </row>
    <row r="219" spans="2:20" s="17" customFormat="1" ht="16.5" customHeight="1" x14ac:dyDescent="0.2">
      <c r="C219" s="15" t="s">
        <v>413</v>
      </c>
      <c r="D219" s="19">
        <f t="shared" si="46"/>
        <v>6</v>
      </c>
      <c r="E219" s="4">
        <v>1</v>
      </c>
      <c r="F219" s="4">
        <v>1</v>
      </c>
      <c r="G219" s="4" t="s">
        <v>451</v>
      </c>
      <c r="H219" s="4" t="s">
        <v>451</v>
      </c>
      <c r="I219" s="4" t="s">
        <v>451</v>
      </c>
      <c r="J219" s="4">
        <v>1</v>
      </c>
      <c r="K219" s="6">
        <v>3</v>
      </c>
      <c r="L219" s="18"/>
      <c r="M219" s="18"/>
      <c r="N219" s="18"/>
      <c r="O219" s="18"/>
      <c r="P219" s="18"/>
      <c r="Q219" s="18"/>
      <c r="R219" s="18"/>
      <c r="S219" s="18"/>
      <c r="T219" s="18"/>
    </row>
    <row r="220" spans="2:20" s="17" customFormat="1" ht="16.5" customHeight="1" x14ac:dyDescent="0.2">
      <c r="C220" s="14" t="s">
        <v>176</v>
      </c>
      <c r="D220" s="19">
        <f t="shared" si="46"/>
        <v>9</v>
      </c>
      <c r="E220" s="4">
        <v>3</v>
      </c>
      <c r="F220" s="4">
        <v>2</v>
      </c>
      <c r="G220" s="4" t="s">
        <v>451</v>
      </c>
      <c r="H220" s="4">
        <v>2</v>
      </c>
      <c r="I220" s="4" t="s">
        <v>451</v>
      </c>
      <c r="J220" s="4">
        <v>2</v>
      </c>
      <c r="K220" s="6" t="s">
        <v>451</v>
      </c>
      <c r="L220" s="18"/>
      <c r="M220" s="18"/>
      <c r="N220" s="18"/>
      <c r="O220" s="18"/>
      <c r="P220" s="18"/>
      <c r="Q220" s="18"/>
      <c r="R220" s="18"/>
      <c r="S220" s="18"/>
      <c r="T220" s="18"/>
    </row>
    <row r="221" spans="2:20" s="17" customFormat="1" ht="16.5" customHeight="1" x14ac:dyDescent="0.2">
      <c r="C221" s="14" t="s">
        <v>177</v>
      </c>
      <c r="D221" s="19">
        <f t="shared" si="46"/>
        <v>3</v>
      </c>
      <c r="E221" s="4">
        <v>1</v>
      </c>
      <c r="F221" s="4" t="s">
        <v>451</v>
      </c>
      <c r="G221" s="4" t="s">
        <v>451</v>
      </c>
      <c r="H221" s="4" t="s">
        <v>451</v>
      </c>
      <c r="I221" s="4">
        <v>1</v>
      </c>
      <c r="J221" s="4" t="s">
        <v>451</v>
      </c>
      <c r="K221" s="6">
        <v>1</v>
      </c>
      <c r="L221" s="18"/>
      <c r="M221" s="18"/>
      <c r="N221" s="18"/>
      <c r="O221" s="18"/>
      <c r="P221" s="18"/>
      <c r="Q221" s="18"/>
      <c r="R221" s="18"/>
      <c r="S221" s="18"/>
      <c r="T221" s="18"/>
    </row>
    <row r="222" spans="2:20" s="17" customFormat="1" ht="16.5" customHeight="1" x14ac:dyDescent="0.2">
      <c r="C222" s="14" t="s">
        <v>282</v>
      </c>
      <c r="D222" s="19">
        <f>SUM(E222:K222)</f>
        <v>8</v>
      </c>
      <c r="E222" s="4">
        <v>2</v>
      </c>
      <c r="F222" s="4">
        <v>1</v>
      </c>
      <c r="G222" s="4">
        <v>1</v>
      </c>
      <c r="H222" s="4">
        <v>2</v>
      </c>
      <c r="I222" s="4" t="s">
        <v>451</v>
      </c>
      <c r="J222" s="4">
        <v>2</v>
      </c>
      <c r="K222" s="6" t="s">
        <v>451</v>
      </c>
      <c r="L222" s="18"/>
      <c r="M222" s="18"/>
      <c r="N222" s="18"/>
      <c r="O222" s="18"/>
      <c r="P222" s="18"/>
      <c r="Q222" s="18"/>
      <c r="R222" s="18"/>
      <c r="S222" s="18"/>
      <c r="T222" s="18"/>
    </row>
    <row r="223" spans="2:20" s="17" customFormat="1" ht="21" customHeight="1" x14ac:dyDescent="0.2">
      <c r="B223" s="18" t="s">
        <v>61</v>
      </c>
      <c r="D223" s="19">
        <f>SUM(E223:K223)</f>
        <v>50</v>
      </c>
      <c r="E223" s="5">
        <f t="shared" ref="E223:K223" si="47">SUM(E224:E228)</f>
        <v>8</v>
      </c>
      <c r="F223" s="5">
        <f t="shared" si="47"/>
        <v>3</v>
      </c>
      <c r="G223" s="5">
        <f t="shared" si="47"/>
        <v>3</v>
      </c>
      <c r="H223" s="5">
        <f t="shared" si="47"/>
        <v>6</v>
      </c>
      <c r="I223" s="5">
        <f t="shared" si="47"/>
        <v>11</v>
      </c>
      <c r="J223" s="5">
        <f t="shared" si="47"/>
        <v>11</v>
      </c>
      <c r="K223" s="11">
        <f t="shared" si="47"/>
        <v>8</v>
      </c>
      <c r="L223" s="18"/>
      <c r="M223" s="18"/>
      <c r="N223" s="18"/>
      <c r="O223" s="18"/>
      <c r="P223" s="18"/>
      <c r="Q223" s="18"/>
      <c r="R223" s="18"/>
      <c r="S223" s="18"/>
      <c r="T223" s="18"/>
    </row>
    <row r="224" spans="2:20" s="17" customFormat="1" ht="16.5" customHeight="1" x14ac:dyDescent="0.2">
      <c r="C224" s="14" t="s">
        <v>535</v>
      </c>
      <c r="D224" s="19">
        <f>SUM(E224:K224)</f>
        <v>6</v>
      </c>
      <c r="E224" s="2">
        <v>1</v>
      </c>
      <c r="F224" s="4">
        <v>2</v>
      </c>
      <c r="G224" s="4" t="s">
        <v>451</v>
      </c>
      <c r="H224" s="4" t="s">
        <v>451</v>
      </c>
      <c r="I224" s="4">
        <v>3</v>
      </c>
      <c r="J224" s="4" t="s">
        <v>451</v>
      </c>
      <c r="K224" s="6" t="s">
        <v>451</v>
      </c>
      <c r="L224" s="18"/>
      <c r="M224" s="18"/>
      <c r="N224" s="18"/>
      <c r="O224" s="18"/>
      <c r="P224" s="18"/>
      <c r="Q224" s="18"/>
      <c r="R224" s="18"/>
      <c r="S224" s="18"/>
      <c r="T224" s="18"/>
    </row>
    <row r="225" spans="1:20" s="17" customFormat="1" ht="16.5" customHeight="1" x14ac:dyDescent="0.2">
      <c r="C225" s="14" t="s">
        <v>178</v>
      </c>
      <c r="D225" s="19">
        <f>SUM(E225:K225)</f>
        <v>4</v>
      </c>
      <c r="E225" s="4">
        <v>1</v>
      </c>
      <c r="F225" s="4" t="s">
        <v>451</v>
      </c>
      <c r="G225" s="4" t="s">
        <v>451</v>
      </c>
      <c r="H225" s="4" t="s">
        <v>451</v>
      </c>
      <c r="I225" s="4">
        <v>3</v>
      </c>
      <c r="J225" s="4" t="s">
        <v>451</v>
      </c>
      <c r="K225" s="6" t="s">
        <v>451</v>
      </c>
      <c r="L225" s="18"/>
      <c r="M225" s="18"/>
      <c r="N225" s="18"/>
      <c r="O225" s="18"/>
      <c r="P225" s="18"/>
      <c r="Q225" s="18"/>
      <c r="R225" s="18"/>
      <c r="S225" s="18"/>
      <c r="T225" s="18"/>
    </row>
    <row r="226" spans="1:20" s="17" customFormat="1" ht="22.5" customHeight="1" x14ac:dyDescent="0.2">
      <c r="B226" s="18" t="s">
        <v>509</v>
      </c>
      <c r="C226" s="14"/>
      <c r="D226" s="19"/>
      <c r="E226" s="4"/>
      <c r="F226" s="4"/>
      <c r="G226" s="4"/>
      <c r="H226" s="4"/>
      <c r="I226" s="4"/>
      <c r="J226" s="4"/>
      <c r="K226" s="6"/>
      <c r="L226" s="18"/>
      <c r="M226" s="18"/>
      <c r="N226" s="18"/>
      <c r="O226" s="18"/>
      <c r="P226" s="18"/>
      <c r="Q226" s="18"/>
      <c r="R226" s="18"/>
      <c r="S226" s="18"/>
      <c r="T226" s="18"/>
    </row>
    <row r="227" spans="1:20" s="17" customFormat="1" ht="16.5" customHeight="1" x14ac:dyDescent="0.2">
      <c r="C227" s="14" t="s">
        <v>179</v>
      </c>
      <c r="D227" s="19">
        <f>SUM(E227:K227)</f>
        <v>4</v>
      </c>
      <c r="E227" s="4" t="s">
        <v>451</v>
      </c>
      <c r="F227" s="4" t="s">
        <v>451</v>
      </c>
      <c r="G227" s="4" t="s">
        <v>451</v>
      </c>
      <c r="H227" s="4">
        <v>2</v>
      </c>
      <c r="I227" s="4">
        <v>1</v>
      </c>
      <c r="J227" s="4">
        <v>1</v>
      </c>
      <c r="K227" s="6" t="s">
        <v>451</v>
      </c>
      <c r="L227" s="18"/>
      <c r="M227" s="18"/>
      <c r="N227" s="18"/>
      <c r="O227" s="18"/>
      <c r="P227" s="18"/>
      <c r="Q227" s="18"/>
      <c r="R227" s="18"/>
      <c r="S227" s="18"/>
      <c r="T227" s="18"/>
    </row>
    <row r="228" spans="1:20" s="17" customFormat="1" ht="16.5" customHeight="1" x14ac:dyDescent="0.2">
      <c r="C228" s="14" t="s">
        <v>61</v>
      </c>
      <c r="D228" s="19">
        <f>SUM(E228:K228)</f>
        <v>36</v>
      </c>
      <c r="E228" s="2">
        <v>6</v>
      </c>
      <c r="F228" s="2">
        <v>1</v>
      </c>
      <c r="G228" s="2">
        <v>3</v>
      </c>
      <c r="H228" s="2">
        <v>4</v>
      </c>
      <c r="I228" s="2">
        <v>4</v>
      </c>
      <c r="J228" s="2">
        <v>10</v>
      </c>
      <c r="K228" s="3">
        <v>8</v>
      </c>
      <c r="L228" s="18"/>
      <c r="M228" s="18"/>
      <c r="N228" s="18"/>
      <c r="O228" s="18"/>
      <c r="P228" s="18"/>
      <c r="Q228" s="18"/>
      <c r="R228" s="18"/>
      <c r="S228" s="18"/>
      <c r="T228" s="18"/>
    </row>
    <row r="229" spans="1:20" s="17" customFormat="1" ht="21.75" customHeight="1" x14ac:dyDescent="0.2">
      <c r="B229" s="18" t="s">
        <v>63</v>
      </c>
      <c r="D229" s="19">
        <f>SUM(E229:K229)</f>
        <v>70</v>
      </c>
      <c r="E229" s="5">
        <f t="shared" ref="E229:K229" si="48">SUM(E230:E234)</f>
        <v>13</v>
      </c>
      <c r="F229" s="5">
        <f t="shared" si="48"/>
        <v>7</v>
      </c>
      <c r="G229" s="5">
        <f t="shared" si="48"/>
        <v>6</v>
      </c>
      <c r="H229" s="5">
        <f t="shared" si="48"/>
        <v>4</v>
      </c>
      <c r="I229" s="5">
        <f t="shared" si="48"/>
        <v>15</v>
      </c>
      <c r="J229" s="5">
        <f t="shared" si="48"/>
        <v>9</v>
      </c>
      <c r="K229" s="9">
        <f t="shared" si="48"/>
        <v>16</v>
      </c>
      <c r="L229" s="18"/>
      <c r="M229" s="18"/>
      <c r="N229" s="18"/>
      <c r="O229" s="18"/>
      <c r="P229" s="18"/>
      <c r="Q229" s="18"/>
      <c r="R229" s="18"/>
      <c r="S229" s="18"/>
      <c r="T229" s="18"/>
    </row>
    <row r="230" spans="1:20" s="17" customFormat="1" ht="16.5" customHeight="1" x14ac:dyDescent="0.2">
      <c r="C230" s="15" t="s">
        <v>536</v>
      </c>
      <c r="D230" s="19">
        <f t="shared" si="46"/>
        <v>14</v>
      </c>
      <c r="E230" s="2">
        <v>3</v>
      </c>
      <c r="F230" s="4">
        <v>1</v>
      </c>
      <c r="G230" s="4" t="s">
        <v>451</v>
      </c>
      <c r="H230" s="2">
        <v>2</v>
      </c>
      <c r="I230" s="4">
        <v>2</v>
      </c>
      <c r="J230" s="2">
        <v>2</v>
      </c>
      <c r="K230" s="6">
        <v>4</v>
      </c>
      <c r="L230" s="18"/>
      <c r="M230" s="18"/>
      <c r="N230" s="18"/>
      <c r="O230" s="18"/>
      <c r="P230" s="18"/>
      <c r="Q230" s="18"/>
      <c r="R230" s="18"/>
      <c r="S230" s="18"/>
      <c r="T230" s="18"/>
    </row>
    <row r="231" spans="1:20" s="17" customFormat="1" ht="16.5" customHeight="1" x14ac:dyDescent="0.2">
      <c r="C231" s="15" t="s">
        <v>414</v>
      </c>
      <c r="D231" s="19">
        <f t="shared" si="46"/>
        <v>2</v>
      </c>
      <c r="E231" s="4" t="s">
        <v>451</v>
      </c>
      <c r="F231" s="4">
        <v>1</v>
      </c>
      <c r="G231" s="4" t="s">
        <v>451</v>
      </c>
      <c r="H231" s="4" t="s">
        <v>451</v>
      </c>
      <c r="I231" s="4" t="s">
        <v>451</v>
      </c>
      <c r="J231" s="4" t="s">
        <v>451</v>
      </c>
      <c r="K231" s="6">
        <v>1</v>
      </c>
      <c r="L231" s="18"/>
      <c r="M231" s="18"/>
      <c r="N231" s="18"/>
      <c r="O231" s="18"/>
      <c r="P231" s="18"/>
      <c r="Q231" s="18"/>
      <c r="R231" s="18"/>
      <c r="S231" s="18"/>
      <c r="T231" s="18"/>
    </row>
    <row r="232" spans="1:20" s="17" customFormat="1" ht="16.5" customHeight="1" x14ac:dyDescent="0.2">
      <c r="C232" s="15" t="s">
        <v>180</v>
      </c>
      <c r="D232" s="19">
        <f t="shared" si="46"/>
        <v>14</v>
      </c>
      <c r="E232" s="4">
        <v>2</v>
      </c>
      <c r="F232" s="2">
        <v>3</v>
      </c>
      <c r="G232" s="2">
        <v>1</v>
      </c>
      <c r="H232" s="4" t="s">
        <v>451</v>
      </c>
      <c r="I232" s="4">
        <v>3</v>
      </c>
      <c r="J232" s="4">
        <v>2</v>
      </c>
      <c r="K232" s="3">
        <v>3</v>
      </c>
      <c r="L232" s="18"/>
      <c r="M232" s="18"/>
      <c r="N232" s="18"/>
      <c r="O232" s="18"/>
      <c r="P232" s="18"/>
      <c r="Q232" s="18"/>
      <c r="R232" s="18"/>
      <c r="S232" s="18"/>
      <c r="T232" s="18"/>
    </row>
    <row r="233" spans="1:20" s="17" customFormat="1" ht="16.5" customHeight="1" x14ac:dyDescent="0.2">
      <c r="C233" s="15" t="s">
        <v>123</v>
      </c>
      <c r="D233" s="19">
        <f t="shared" si="46"/>
        <v>19</v>
      </c>
      <c r="E233" s="4">
        <v>3</v>
      </c>
      <c r="F233" s="4">
        <v>1</v>
      </c>
      <c r="G233" s="2">
        <v>1</v>
      </c>
      <c r="H233" s="2">
        <v>1</v>
      </c>
      <c r="I233" s="4">
        <v>7</v>
      </c>
      <c r="J233" s="4">
        <v>2</v>
      </c>
      <c r="K233" s="3">
        <v>4</v>
      </c>
      <c r="L233" s="18"/>
      <c r="M233" s="18"/>
      <c r="N233" s="18"/>
      <c r="O233" s="18"/>
      <c r="P233" s="18"/>
      <c r="Q233" s="18"/>
      <c r="R233" s="18"/>
      <c r="S233" s="18"/>
      <c r="T233" s="18"/>
    </row>
    <row r="234" spans="1:20" s="17" customFormat="1" ht="16.5" customHeight="1" x14ac:dyDescent="0.2">
      <c r="C234" s="15" t="s">
        <v>63</v>
      </c>
      <c r="D234" s="19">
        <f t="shared" si="46"/>
        <v>21</v>
      </c>
      <c r="E234" s="2">
        <v>5</v>
      </c>
      <c r="F234" s="2">
        <v>1</v>
      </c>
      <c r="G234" s="2">
        <v>4</v>
      </c>
      <c r="H234" s="4">
        <v>1</v>
      </c>
      <c r="I234" s="2">
        <v>3</v>
      </c>
      <c r="J234" s="2">
        <v>3</v>
      </c>
      <c r="K234" s="3">
        <v>4</v>
      </c>
      <c r="L234" s="18"/>
      <c r="M234" s="18"/>
      <c r="N234" s="18"/>
      <c r="O234" s="18"/>
      <c r="P234" s="18"/>
      <c r="Q234" s="18"/>
      <c r="R234" s="18"/>
      <c r="S234" s="18"/>
      <c r="T234" s="18"/>
    </row>
    <row r="235" spans="1:20" ht="21.75" customHeight="1" x14ac:dyDescent="0.2">
      <c r="A235" s="17"/>
      <c r="B235" s="18" t="s">
        <v>69</v>
      </c>
      <c r="C235" s="17"/>
      <c r="D235" s="19">
        <f t="shared" si="46"/>
        <v>58</v>
      </c>
      <c r="E235" s="5">
        <f t="shared" ref="E235:K235" si="49">SUM(E236:E241)</f>
        <v>8</v>
      </c>
      <c r="F235" s="5">
        <f t="shared" si="49"/>
        <v>10</v>
      </c>
      <c r="G235" s="5">
        <f t="shared" si="49"/>
        <v>8</v>
      </c>
      <c r="H235" s="5">
        <f t="shared" si="49"/>
        <v>3</v>
      </c>
      <c r="I235" s="5">
        <f t="shared" si="49"/>
        <v>8</v>
      </c>
      <c r="J235" s="5">
        <f t="shared" si="49"/>
        <v>10</v>
      </c>
      <c r="K235" s="11">
        <f t="shared" si="49"/>
        <v>11</v>
      </c>
    </row>
    <row r="236" spans="1:20" ht="16.5" customHeight="1" x14ac:dyDescent="0.2">
      <c r="A236" s="17"/>
      <c r="B236" s="17"/>
      <c r="C236" s="15" t="s">
        <v>537</v>
      </c>
      <c r="D236" s="19">
        <f t="shared" si="46"/>
        <v>29</v>
      </c>
      <c r="E236" s="2">
        <v>4</v>
      </c>
      <c r="F236" s="2">
        <v>2</v>
      </c>
      <c r="G236" s="2">
        <v>5</v>
      </c>
      <c r="H236" s="4">
        <v>3</v>
      </c>
      <c r="I236" s="2">
        <v>2</v>
      </c>
      <c r="J236" s="2">
        <v>6</v>
      </c>
      <c r="K236" s="3">
        <v>7</v>
      </c>
    </row>
    <row r="237" spans="1:20" ht="16.5" customHeight="1" x14ac:dyDescent="0.2">
      <c r="A237" s="17"/>
      <c r="B237" s="17"/>
      <c r="C237" s="15" t="s">
        <v>181</v>
      </c>
      <c r="D237" s="19">
        <f t="shared" si="46"/>
        <v>18</v>
      </c>
      <c r="E237" s="4">
        <v>2</v>
      </c>
      <c r="F237" s="4">
        <v>5</v>
      </c>
      <c r="G237" s="4">
        <v>2</v>
      </c>
      <c r="H237" s="4" t="s">
        <v>451</v>
      </c>
      <c r="I237" s="2">
        <v>5</v>
      </c>
      <c r="J237" s="4">
        <v>1</v>
      </c>
      <c r="K237" s="3">
        <v>3</v>
      </c>
    </row>
    <row r="238" spans="1:20" ht="16.5" customHeight="1" x14ac:dyDescent="0.2">
      <c r="A238" s="17"/>
      <c r="B238" s="17"/>
      <c r="C238" s="15" t="s">
        <v>182</v>
      </c>
      <c r="D238" s="19">
        <f t="shared" si="46"/>
        <v>4</v>
      </c>
      <c r="E238" s="4">
        <v>1</v>
      </c>
      <c r="F238" s="4" t="s">
        <v>451</v>
      </c>
      <c r="G238" s="4" t="s">
        <v>451</v>
      </c>
      <c r="H238" s="4" t="s">
        <v>451</v>
      </c>
      <c r="I238" s="2">
        <v>1</v>
      </c>
      <c r="J238" s="4">
        <v>2</v>
      </c>
      <c r="K238" s="6" t="s">
        <v>451</v>
      </c>
    </row>
    <row r="239" spans="1:20" ht="16.5" customHeight="1" x14ac:dyDescent="0.2">
      <c r="A239" s="17"/>
      <c r="B239" s="17"/>
      <c r="C239" s="15" t="s">
        <v>474</v>
      </c>
      <c r="D239" s="19">
        <f t="shared" si="46"/>
        <v>1</v>
      </c>
      <c r="E239" s="4">
        <v>1</v>
      </c>
      <c r="F239" s="4" t="s">
        <v>451</v>
      </c>
      <c r="G239" s="4" t="s">
        <v>451</v>
      </c>
      <c r="H239" s="4" t="s">
        <v>451</v>
      </c>
      <c r="I239" s="4" t="s">
        <v>451</v>
      </c>
      <c r="J239" s="4" t="s">
        <v>451</v>
      </c>
      <c r="K239" s="6" t="s">
        <v>451</v>
      </c>
    </row>
    <row r="240" spans="1:20" ht="16.5" customHeight="1" x14ac:dyDescent="0.2">
      <c r="A240" s="17"/>
      <c r="B240" s="17"/>
      <c r="C240" s="15" t="s">
        <v>183</v>
      </c>
      <c r="D240" s="19">
        <f t="shared" si="46"/>
        <v>5</v>
      </c>
      <c r="E240" s="4" t="s">
        <v>451</v>
      </c>
      <c r="F240" s="4">
        <v>2</v>
      </c>
      <c r="G240" s="4">
        <v>1</v>
      </c>
      <c r="H240" s="4" t="s">
        <v>451</v>
      </c>
      <c r="I240" s="4" t="s">
        <v>451</v>
      </c>
      <c r="J240" s="4">
        <v>1</v>
      </c>
      <c r="K240" s="6">
        <v>1</v>
      </c>
    </row>
    <row r="241" spans="1:11" ht="16.5" customHeight="1" x14ac:dyDescent="0.2">
      <c r="A241" s="17"/>
      <c r="B241" s="17"/>
      <c r="C241" s="15" t="s">
        <v>184</v>
      </c>
      <c r="D241" s="19">
        <f t="shared" si="46"/>
        <v>1</v>
      </c>
      <c r="E241" s="4" t="s">
        <v>451</v>
      </c>
      <c r="F241" s="4">
        <v>1</v>
      </c>
      <c r="G241" s="4" t="s">
        <v>451</v>
      </c>
      <c r="H241" s="4" t="s">
        <v>451</v>
      </c>
      <c r="I241" s="4" t="s">
        <v>451</v>
      </c>
      <c r="J241" s="4" t="s">
        <v>451</v>
      </c>
      <c r="K241" s="6" t="s">
        <v>451</v>
      </c>
    </row>
    <row r="242" spans="1:11" ht="21.75" customHeight="1" x14ac:dyDescent="0.2">
      <c r="A242" s="17"/>
      <c r="B242" s="18" t="s">
        <v>374</v>
      </c>
      <c r="C242" s="17"/>
      <c r="D242" s="19">
        <f t="shared" ref="D242:D247" si="50">SUM(E242:K242)</f>
        <v>155</v>
      </c>
      <c r="E242" s="5">
        <f t="shared" ref="E242:K242" si="51">SUM(E243:E247)</f>
        <v>37</v>
      </c>
      <c r="F242" s="5">
        <f t="shared" si="51"/>
        <v>20</v>
      </c>
      <c r="G242" s="5">
        <f t="shared" si="51"/>
        <v>15</v>
      </c>
      <c r="H242" s="5">
        <f t="shared" si="51"/>
        <v>11</v>
      </c>
      <c r="I242" s="5">
        <f t="shared" si="51"/>
        <v>21</v>
      </c>
      <c r="J242" s="5">
        <f t="shared" si="51"/>
        <v>19</v>
      </c>
      <c r="K242" s="11">
        <f t="shared" si="51"/>
        <v>32</v>
      </c>
    </row>
    <row r="243" spans="1:11" ht="16.5" customHeight="1" x14ac:dyDescent="0.2">
      <c r="A243" s="17"/>
      <c r="B243" s="17"/>
      <c r="C243" s="14" t="s">
        <v>538</v>
      </c>
      <c r="D243" s="19">
        <f t="shared" si="50"/>
        <v>98</v>
      </c>
      <c r="E243" s="2">
        <v>24</v>
      </c>
      <c r="F243" s="2">
        <v>15</v>
      </c>
      <c r="G243" s="2">
        <v>7</v>
      </c>
      <c r="H243" s="2">
        <v>10</v>
      </c>
      <c r="I243" s="2">
        <v>10</v>
      </c>
      <c r="J243" s="2">
        <v>13</v>
      </c>
      <c r="K243" s="3">
        <v>19</v>
      </c>
    </row>
    <row r="244" spans="1:11" ht="16.5" customHeight="1" x14ac:dyDescent="0.2">
      <c r="A244" s="17"/>
      <c r="B244" s="17"/>
      <c r="C244" s="14" t="s">
        <v>375</v>
      </c>
      <c r="D244" s="19">
        <f t="shared" si="50"/>
        <v>18</v>
      </c>
      <c r="E244" s="4">
        <v>5</v>
      </c>
      <c r="F244" s="4" t="s">
        <v>451</v>
      </c>
      <c r="G244" s="4">
        <v>3</v>
      </c>
      <c r="H244" s="4" t="s">
        <v>451</v>
      </c>
      <c r="I244" s="2">
        <v>4</v>
      </c>
      <c r="J244" s="2">
        <v>2</v>
      </c>
      <c r="K244" s="6">
        <v>4</v>
      </c>
    </row>
    <row r="245" spans="1:11" ht="16.5" customHeight="1" x14ac:dyDescent="0.2">
      <c r="A245" s="17"/>
      <c r="B245" s="17"/>
      <c r="C245" s="14" t="s">
        <v>376</v>
      </c>
      <c r="D245" s="19">
        <f t="shared" si="50"/>
        <v>17</v>
      </c>
      <c r="E245" s="4">
        <v>3</v>
      </c>
      <c r="F245" s="4">
        <v>2</v>
      </c>
      <c r="G245" s="4">
        <v>2</v>
      </c>
      <c r="H245" s="4" t="s">
        <v>451</v>
      </c>
      <c r="I245" s="4">
        <v>2</v>
      </c>
      <c r="J245" s="4">
        <v>3</v>
      </c>
      <c r="K245" s="6">
        <v>5</v>
      </c>
    </row>
    <row r="246" spans="1:11" ht="16.5" customHeight="1" x14ac:dyDescent="0.2">
      <c r="A246" s="17"/>
      <c r="B246" s="17"/>
      <c r="C246" s="14" t="s">
        <v>377</v>
      </c>
      <c r="D246" s="19">
        <f t="shared" si="50"/>
        <v>6</v>
      </c>
      <c r="E246" s="4">
        <v>1</v>
      </c>
      <c r="F246" s="4">
        <v>1</v>
      </c>
      <c r="G246" s="4" t="s">
        <v>451</v>
      </c>
      <c r="H246" s="4">
        <v>1</v>
      </c>
      <c r="I246" s="4">
        <v>3</v>
      </c>
      <c r="J246" s="4" t="s">
        <v>451</v>
      </c>
      <c r="K246" s="6" t="s">
        <v>451</v>
      </c>
    </row>
    <row r="247" spans="1:11" ht="16.5" customHeight="1" x14ac:dyDescent="0.2">
      <c r="A247" s="17"/>
      <c r="B247" s="17"/>
      <c r="C247" s="14" t="s">
        <v>378</v>
      </c>
      <c r="D247" s="19">
        <f t="shared" si="50"/>
        <v>16</v>
      </c>
      <c r="E247" s="4">
        <v>4</v>
      </c>
      <c r="F247" s="4">
        <v>2</v>
      </c>
      <c r="G247" s="4">
        <v>3</v>
      </c>
      <c r="H247" s="4" t="s">
        <v>451</v>
      </c>
      <c r="I247" s="4">
        <v>2</v>
      </c>
      <c r="J247" s="4">
        <v>1</v>
      </c>
      <c r="K247" s="6">
        <v>4</v>
      </c>
    </row>
    <row r="248" spans="1:11" ht="21.75" customHeight="1" x14ac:dyDescent="0.2">
      <c r="A248" s="18" t="s">
        <v>75</v>
      </c>
      <c r="D248" s="19">
        <f>SUM(D249+D250+D253)</f>
        <v>165</v>
      </c>
      <c r="E248" s="19">
        <f t="shared" ref="E248:K248" si="52">SUM(E249+E250+E253)</f>
        <v>29</v>
      </c>
      <c r="F248" s="19">
        <f>SUM(F249,F250,F253)</f>
        <v>22</v>
      </c>
      <c r="G248" s="19">
        <f t="shared" ref="G248:J248" si="53">SUM(G249,G250,G253)</f>
        <v>26</v>
      </c>
      <c r="H248" s="19">
        <f t="shared" si="53"/>
        <v>27</v>
      </c>
      <c r="I248" s="19">
        <f t="shared" si="53"/>
        <v>13</v>
      </c>
      <c r="J248" s="19">
        <f t="shared" si="53"/>
        <v>21</v>
      </c>
      <c r="K248" s="20">
        <f t="shared" si="52"/>
        <v>27</v>
      </c>
    </row>
    <row r="249" spans="1:11" ht="21.75" customHeight="1" x14ac:dyDescent="0.2">
      <c r="B249" s="18" t="s">
        <v>539</v>
      </c>
      <c r="C249" s="14"/>
      <c r="D249" s="19">
        <f>SUM(E249:K249)</f>
        <v>2</v>
      </c>
      <c r="E249" s="4">
        <v>1</v>
      </c>
      <c r="F249" s="4" t="s">
        <v>451</v>
      </c>
      <c r="G249" s="4" t="s">
        <v>451</v>
      </c>
      <c r="H249" s="4" t="s">
        <v>451</v>
      </c>
      <c r="I249" s="4" t="s">
        <v>451</v>
      </c>
      <c r="J249" s="4" t="s">
        <v>451</v>
      </c>
      <c r="K249" s="6">
        <v>1</v>
      </c>
    </row>
    <row r="250" spans="1:11" ht="21" customHeight="1" x14ac:dyDescent="0.2">
      <c r="B250" s="18" t="s">
        <v>54</v>
      </c>
      <c r="D250" s="19">
        <f>SUM(E250:K250)</f>
        <v>90</v>
      </c>
      <c r="E250" s="12">
        <f t="shared" ref="E250:K250" si="54">SUM(E251:E252)</f>
        <v>14</v>
      </c>
      <c r="F250" s="12">
        <f t="shared" si="54"/>
        <v>14</v>
      </c>
      <c r="G250" s="12">
        <f t="shared" si="54"/>
        <v>16</v>
      </c>
      <c r="H250" s="12">
        <f t="shared" si="54"/>
        <v>15</v>
      </c>
      <c r="I250" s="12">
        <f t="shared" si="54"/>
        <v>8</v>
      </c>
      <c r="J250" s="12">
        <f t="shared" si="54"/>
        <v>11</v>
      </c>
      <c r="K250" s="13">
        <f t="shared" si="54"/>
        <v>12</v>
      </c>
    </row>
    <row r="251" spans="1:11" ht="16.5" customHeight="1" x14ac:dyDescent="0.2">
      <c r="C251" s="46" t="s">
        <v>186</v>
      </c>
      <c r="D251" s="19">
        <f>SUM(E251:K251)</f>
        <v>15</v>
      </c>
      <c r="E251" s="4">
        <v>3</v>
      </c>
      <c r="F251" s="4">
        <v>1</v>
      </c>
      <c r="G251" s="4">
        <v>1</v>
      </c>
      <c r="H251" s="4">
        <v>6</v>
      </c>
      <c r="I251" s="4">
        <v>2</v>
      </c>
      <c r="J251" s="4">
        <v>2</v>
      </c>
      <c r="K251" s="6" t="s">
        <v>451</v>
      </c>
    </row>
    <row r="252" spans="1:11" ht="16.5" customHeight="1" x14ac:dyDescent="0.2">
      <c r="C252" s="46" t="s">
        <v>185</v>
      </c>
      <c r="D252" s="19">
        <f>SUM(E252:K252)</f>
        <v>75</v>
      </c>
      <c r="E252" s="4">
        <v>11</v>
      </c>
      <c r="F252" s="4">
        <v>13</v>
      </c>
      <c r="G252" s="4">
        <v>15</v>
      </c>
      <c r="H252" s="4">
        <v>9</v>
      </c>
      <c r="I252" s="4">
        <v>6</v>
      </c>
      <c r="J252" s="4">
        <v>9</v>
      </c>
      <c r="K252" s="6">
        <v>12</v>
      </c>
    </row>
    <row r="253" spans="1:11" ht="21.75" customHeight="1" x14ac:dyDescent="0.2">
      <c r="B253" s="18" t="s">
        <v>379</v>
      </c>
      <c r="D253" s="19">
        <f>SUM(E253:K253)</f>
        <v>73</v>
      </c>
      <c r="E253" s="12">
        <f t="shared" ref="E253:K253" si="55">SUM(E254:E260)</f>
        <v>14</v>
      </c>
      <c r="F253" s="12">
        <f t="shared" si="55"/>
        <v>8</v>
      </c>
      <c r="G253" s="12">
        <f t="shared" si="55"/>
        <v>10</v>
      </c>
      <c r="H253" s="12">
        <f t="shared" si="55"/>
        <v>12</v>
      </c>
      <c r="I253" s="12">
        <f t="shared" si="55"/>
        <v>5</v>
      </c>
      <c r="J253" s="12">
        <f t="shared" si="55"/>
        <v>10</v>
      </c>
      <c r="K253" s="42">
        <f t="shared" si="55"/>
        <v>14</v>
      </c>
    </row>
    <row r="254" spans="1:11" ht="16.5" customHeight="1" x14ac:dyDescent="0.2">
      <c r="C254" s="46" t="s">
        <v>441</v>
      </c>
      <c r="D254" s="19">
        <f t="shared" ref="D254:D260" si="56">SUM(E254:K254)</f>
        <v>2</v>
      </c>
      <c r="E254" s="4" t="s">
        <v>451</v>
      </c>
      <c r="F254" s="4" t="s">
        <v>451</v>
      </c>
      <c r="G254" s="4" t="s">
        <v>451</v>
      </c>
      <c r="H254" s="4" t="s">
        <v>451</v>
      </c>
      <c r="I254" s="4">
        <v>1</v>
      </c>
      <c r="J254" s="4">
        <v>1</v>
      </c>
      <c r="K254" s="6" t="s">
        <v>451</v>
      </c>
    </row>
    <row r="255" spans="1:11" ht="16.5" customHeight="1" x14ac:dyDescent="0.2">
      <c r="C255" s="46" t="s">
        <v>381</v>
      </c>
      <c r="D255" s="19">
        <f t="shared" si="56"/>
        <v>7</v>
      </c>
      <c r="E255" s="4">
        <v>1</v>
      </c>
      <c r="F255" s="4" t="s">
        <v>451</v>
      </c>
      <c r="G255" s="4">
        <v>1</v>
      </c>
      <c r="H255" s="4">
        <v>2</v>
      </c>
      <c r="I255" s="4" t="s">
        <v>451</v>
      </c>
      <c r="J255" s="4">
        <v>2</v>
      </c>
      <c r="K255" s="6">
        <v>1</v>
      </c>
    </row>
    <row r="256" spans="1:11" ht="16.5" customHeight="1" x14ac:dyDescent="0.2">
      <c r="C256" s="46" t="s">
        <v>380</v>
      </c>
      <c r="D256" s="19">
        <f t="shared" si="56"/>
        <v>19</v>
      </c>
      <c r="E256" s="4">
        <v>4</v>
      </c>
      <c r="F256" s="4">
        <v>2</v>
      </c>
      <c r="G256" s="4">
        <v>2</v>
      </c>
      <c r="H256" s="4">
        <v>2</v>
      </c>
      <c r="I256" s="4">
        <v>2</v>
      </c>
      <c r="J256" s="4">
        <v>2</v>
      </c>
      <c r="K256" s="6">
        <v>5</v>
      </c>
    </row>
    <row r="257" spans="1:11" ht="16.5" customHeight="1" x14ac:dyDescent="0.2">
      <c r="C257" s="46" t="s">
        <v>502</v>
      </c>
      <c r="D257" s="19">
        <f t="shared" si="56"/>
        <v>2</v>
      </c>
      <c r="E257" s="4">
        <v>1</v>
      </c>
      <c r="F257" s="4" t="s">
        <v>451</v>
      </c>
      <c r="G257" s="4" t="s">
        <v>451</v>
      </c>
      <c r="H257" s="4">
        <v>1</v>
      </c>
      <c r="I257" s="4" t="s">
        <v>451</v>
      </c>
      <c r="J257" s="4" t="s">
        <v>451</v>
      </c>
      <c r="K257" s="6" t="s">
        <v>451</v>
      </c>
    </row>
    <row r="258" spans="1:11" ht="16.5" customHeight="1" x14ac:dyDescent="0.2">
      <c r="C258" s="46" t="s">
        <v>382</v>
      </c>
      <c r="D258" s="19">
        <f t="shared" si="56"/>
        <v>4</v>
      </c>
      <c r="E258" s="4" t="s">
        <v>451</v>
      </c>
      <c r="F258" s="4" t="s">
        <v>451</v>
      </c>
      <c r="G258" s="4" t="s">
        <v>451</v>
      </c>
      <c r="H258" s="4" t="s">
        <v>451</v>
      </c>
      <c r="I258" s="4" t="s">
        <v>451</v>
      </c>
      <c r="J258" s="4" t="s">
        <v>451</v>
      </c>
      <c r="K258" s="6">
        <v>4</v>
      </c>
    </row>
    <row r="259" spans="1:11" ht="16.5" customHeight="1" x14ac:dyDescent="0.2">
      <c r="C259" s="46" t="s">
        <v>540</v>
      </c>
      <c r="D259" s="19">
        <f t="shared" si="56"/>
        <v>24</v>
      </c>
      <c r="E259" s="4">
        <v>3</v>
      </c>
      <c r="F259" s="4">
        <v>6</v>
      </c>
      <c r="G259" s="4">
        <v>3</v>
      </c>
      <c r="H259" s="4">
        <v>6</v>
      </c>
      <c r="I259" s="4">
        <v>1</v>
      </c>
      <c r="J259" s="4">
        <v>3</v>
      </c>
      <c r="K259" s="6">
        <v>2</v>
      </c>
    </row>
    <row r="260" spans="1:11" ht="16.5" customHeight="1" x14ac:dyDescent="0.2">
      <c r="C260" s="46" t="s">
        <v>383</v>
      </c>
      <c r="D260" s="19">
        <f t="shared" si="56"/>
        <v>15</v>
      </c>
      <c r="E260" s="4">
        <v>5</v>
      </c>
      <c r="F260" s="4" t="s">
        <v>451</v>
      </c>
      <c r="G260" s="4">
        <v>4</v>
      </c>
      <c r="H260" s="4">
        <v>1</v>
      </c>
      <c r="I260" s="4">
        <v>1</v>
      </c>
      <c r="J260" s="4">
        <v>2</v>
      </c>
      <c r="K260" s="6">
        <v>2</v>
      </c>
    </row>
    <row r="261" spans="1:11" ht="24.75" customHeight="1" x14ac:dyDescent="0.2">
      <c r="A261" s="15" t="s">
        <v>76</v>
      </c>
      <c r="B261" s="18"/>
      <c r="D261" s="19">
        <f t="shared" ref="D261:K261" si="57">SUM(D262,D268,D272,D276,D282,D290,D300)</f>
        <v>1011</v>
      </c>
      <c r="E261" s="12">
        <f t="shared" si="57"/>
        <v>125</v>
      </c>
      <c r="F261" s="12">
        <f t="shared" si="57"/>
        <v>158</v>
      </c>
      <c r="G261" s="12">
        <f t="shared" si="57"/>
        <v>137</v>
      </c>
      <c r="H261" s="12">
        <f t="shared" si="57"/>
        <v>131</v>
      </c>
      <c r="I261" s="12">
        <f t="shared" si="57"/>
        <v>134</v>
      </c>
      <c r="J261" s="12">
        <f t="shared" si="57"/>
        <v>173</v>
      </c>
      <c r="K261" s="42">
        <f t="shared" si="57"/>
        <v>153</v>
      </c>
    </row>
    <row r="262" spans="1:11" ht="21" customHeight="1" x14ac:dyDescent="0.2">
      <c r="B262" s="18" t="s">
        <v>28</v>
      </c>
      <c r="D262" s="19">
        <f>SUM(D263:D267)</f>
        <v>697</v>
      </c>
      <c r="E262" s="12">
        <f t="shared" ref="E262:K262" si="58">SUM(E263:E267)</f>
        <v>73</v>
      </c>
      <c r="F262" s="12">
        <f t="shared" si="58"/>
        <v>108</v>
      </c>
      <c r="G262" s="12">
        <f t="shared" si="58"/>
        <v>89</v>
      </c>
      <c r="H262" s="12">
        <f t="shared" si="58"/>
        <v>100</v>
      </c>
      <c r="I262" s="12">
        <f t="shared" si="58"/>
        <v>99</v>
      </c>
      <c r="J262" s="12">
        <f t="shared" si="58"/>
        <v>132</v>
      </c>
      <c r="K262" s="42">
        <f t="shared" si="58"/>
        <v>96</v>
      </c>
    </row>
    <row r="263" spans="1:11" ht="17.25" customHeight="1" x14ac:dyDescent="0.2">
      <c r="C263" s="14" t="s">
        <v>541</v>
      </c>
      <c r="D263" s="19">
        <f>SUM(E263:K263)</f>
        <v>419</v>
      </c>
      <c r="E263" s="4">
        <v>33</v>
      </c>
      <c r="F263" s="4">
        <v>63</v>
      </c>
      <c r="G263" s="4">
        <v>48</v>
      </c>
      <c r="H263" s="4">
        <v>69</v>
      </c>
      <c r="I263" s="2">
        <v>68</v>
      </c>
      <c r="J263" s="2">
        <v>85</v>
      </c>
      <c r="K263" s="3">
        <v>53</v>
      </c>
    </row>
    <row r="264" spans="1:11" ht="16.5" customHeight="1" x14ac:dyDescent="0.2">
      <c r="C264" s="14" t="s">
        <v>187</v>
      </c>
      <c r="D264" s="19">
        <f t="shared" ref="D264:D275" si="59">SUM(E264:K264)</f>
        <v>97</v>
      </c>
      <c r="E264" s="4">
        <v>9</v>
      </c>
      <c r="F264" s="4">
        <v>15</v>
      </c>
      <c r="G264" s="4">
        <v>19</v>
      </c>
      <c r="H264" s="4">
        <v>8</v>
      </c>
      <c r="I264" s="2">
        <v>13</v>
      </c>
      <c r="J264" s="2">
        <v>18</v>
      </c>
      <c r="K264" s="3">
        <v>15</v>
      </c>
    </row>
    <row r="265" spans="1:11" ht="17.25" customHeight="1" x14ac:dyDescent="0.2">
      <c r="C265" s="14" t="s">
        <v>189</v>
      </c>
      <c r="D265" s="19">
        <f t="shared" si="59"/>
        <v>80</v>
      </c>
      <c r="E265" s="4">
        <v>17</v>
      </c>
      <c r="F265" s="4">
        <v>9</v>
      </c>
      <c r="G265" s="4">
        <v>11</v>
      </c>
      <c r="H265" s="4">
        <v>11</v>
      </c>
      <c r="I265" s="2">
        <v>6</v>
      </c>
      <c r="J265" s="2">
        <v>14</v>
      </c>
      <c r="K265" s="3">
        <v>12</v>
      </c>
    </row>
    <row r="266" spans="1:11" ht="16.5" customHeight="1" x14ac:dyDescent="0.2">
      <c r="C266" s="14" t="s">
        <v>188</v>
      </c>
      <c r="D266" s="19">
        <f t="shared" si="59"/>
        <v>44</v>
      </c>
      <c r="E266" s="4">
        <v>7</v>
      </c>
      <c r="F266" s="4">
        <v>9</v>
      </c>
      <c r="G266" s="4">
        <v>3</v>
      </c>
      <c r="H266" s="4">
        <v>7</v>
      </c>
      <c r="I266" s="2">
        <v>5</v>
      </c>
      <c r="J266" s="2">
        <v>8</v>
      </c>
      <c r="K266" s="3">
        <v>5</v>
      </c>
    </row>
    <row r="267" spans="1:11" ht="17.25" customHeight="1" x14ac:dyDescent="0.2">
      <c r="C267" s="14" t="s">
        <v>190</v>
      </c>
      <c r="D267" s="19">
        <f t="shared" si="59"/>
        <v>57</v>
      </c>
      <c r="E267" s="4">
        <v>7</v>
      </c>
      <c r="F267" s="4">
        <v>12</v>
      </c>
      <c r="G267" s="4">
        <v>8</v>
      </c>
      <c r="H267" s="4">
        <v>5</v>
      </c>
      <c r="I267" s="2">
        <v>7</v>
      </c>
      <c r="J267" s="2">
        <v>7</v>
      </c>
      <c r="K267" s="3">
        <v>11</v>
      </c>
    </row>
    <row r="268" spans="1:11" ht="21" customHeight="1" x14ac:dyDescent="0.2">
      <c r="B268" s="18" t="s">
        <v>37</v>
      </c>
      <c r="D268" s="25">
        <f t="shared" ref="D268:K268" si="60">SUM(D269:D271)</f>
        <v>29</v>
      </c>
      <c r="E268" s="12">
        <f t="shared" si="60"/>
        <v>4</v>
      </c>
      <c r="F268" s="12">
        <f t="shared" si="60"/>
        <v>7</v>
      </c>
      <c r="G268" s="12">
        <f t="shared" si="60"/>
        <v>1</v>
      </c>
      <c r="H268" s="12">
        <f t="shared" si="60"/>
        <v>2</v>
      </c>
      <c r="I268" s="12">
        <f t="shared" si="60"/>
        <v>7</v>
      </c>
      <c r="J268" s="12">
        <f t="shared" si="60"/>
        <v>7</v>
      </c>
      <c r="K268" s="13">
        <f t="shared" si="60"/>
        <v>1</v>
      </c>
    </row>
    <row r="269" spans="1:11" ht="17.25" customHeight="1" x14ac:dyDescent="0.2">
      <c r="C269" s="14" t="s">
        <v>542</v>
      </c>
      <c r="D269" s="19">
        <f t="shared" si="59"/>
        <v>17</v>
      </c>
      <c r="E269" s="4">
        <v>3</v>
      </c>
      <c r="F269" s="4">
        <v>2</v>
      </c>
      <c r="G269" s="4">
        <v>1</v>
      </c>
      <c r="H269" s="4">
        <v>1</v>
      </c>
      <c r="I269" s="4">
        <v>5</v>
      </c>
      <c r="J269" s="4">
        <v>4</v>
      </c>
      <c r="K269" s="6">
        <v>1</v>
      </c>
    </row>
    <row r="270" spans="1:11" ht="16.5" customHeight="1" x14ac:dyDescent="0.2">
      <c r="C270" s="14" t="s">
        <v>26</v>
      </c>
      <c r="D270" s="19">
        <f t="shared" si="59"/>
        <v>8</v>
      </c>
      <c r="E270" s="4" t="s">
        <v>451</v>
      </c>
      <c r="F270" s="4">
        <v>3</v>
      </c>
      <c r="G270" s="4" t="s">
        <v>451</v>
      </c>
      <c r="H270" s="4">
        <v>1</v>
      </c>
      <c r="I270" s="4">
        <v>1</v>
      </c>
      <c r="J270" s="4">
        <v>3</v>
      </c>
      <c r="K270" s="6" t="s">
        <v>451</v>
      </c>
    </row>
    <row r="271" spans="1:11" ht="17.25" customHeight="1" x14ac:dyDescent="0.2">
      <c r="C271" s="14" t="s">
        <v>191</v>
      </c>
      <c r="D271" s="19">
        <f t="shared" si="59"/>
        <v>4</v>
      </c>
      <c r="E271" s="4">
        <v>1</v>
      </c>
      <c r="F271" s="4">
        <v>2</v>
      </c>
      <c r="G271" s="4" t="s">
        <v>451</v>
      </c>
      <c r="H271" s="4" t="s">
        <v>451</v>
      </c>
      <c r="I271" s="4">
        <v>1</v>
      </c>
      <c r="J271" s="4" t="s">
        <v>451</v>
      </c>
      <c r="K271" s="6" t="s">
        <v>451</v>
      </c>
    </row>
    <row r="272" spans="1:11" ht="21.75" customHeight="1" x14ac:dyDescent="0.2">
      <c r="B272" s="18" t="s">
        <v>40</v>
      </c>
      <c r="D272" s="25">
        <f t="shared" ref="D272:K272" si="61">SUM(D273:D275)</f>
        <v>16</v>
      </c>
      <c r="E272" s="12">
        <f t="shared" si="61"/>
        <v>5</v>
      </c>
      <c r="F272" s="12">
        <f t="shared" si="61"/>
        <v>2</v>
      </c>
      <c r="G272" s="12">
        <f t="shared" si="61"/>
        <v>2</v>
      </c>
      <c r="H272" s="12">
        <f t="shared" si="61"/>
        <v>1</v>
      </c>
      <c r="I272" s="12">
        <f t="shared" si="61"/>
        <v>1</v>
      </c>
      <c r="J272" s="12">
        <f t="shared" si="61"/>
        <v>2</v>
      </c>
      <c r="K272" s="13">
        <f t="shared" si="61"/>
        <v>3</v>
      </c>
    </row>
    <row r="273" spans="2:11" ht="17.25" customHeight="1" x14ac:dyDescent="0.2">
      <c r="C273" s="15" t="s">
        <v>543</v>
      </c>
      <c r="D273" s="19">
        <f t="shared" si="59"/>
        <v>12</v>
      </c>
      <c r="E273" s="4">
        <v>4</v>
      </c>
      <c r="F273" s="4">
        <v>1</v>
      </c>
      <c r="G273" s="4">
        <v>2</v>
      </c>
      <c r="H273" s="4" t="s">
        <v>451</v>
      </c>
      <c r="I273" s="4">
        <v>1</v>
      </c>
      <c r="J273" s="2">
        <v>1</v>
      </c>
      <c r="K273" s="6">
        <v>3</v>
      </c>
    </row>
    <row r="274" spans="2:11" ht="16.5" customHeight="1" x14ac:dyDescent="0.2">
      <c r="C274" s="15" t="s">
        <v>192</v>
      </c>
      <c r="D274" s="19">
        <f t="shared" si="59"/>
        <v>3</v>
      </c>
      <c r="E274" s="4" t="s">
        <v>451</v>
      </c>
      <c r="F274" s="4">
        <v>1</v>
      </c>
      <c r="G274" s="4" t="s">
        <v>451</v>
      </c>
      <c r="H274" s="4">
        <v>1</v>
      </c>
      <c r="I274" s="4" t="s">
        <v>451</v>
      </c>
      <c r="J274" s="4">
        <v>1</v>
      </c>
      <c r="K274" s="6" t="s">
        <v>451</v>
      </c>
    </row>
    <row r="275" spans="2:11" ht="17.25" customHeight="1" x14ac:dyDescent="0.2">
      <c r="C275" s="15" t="s">
        <v>442</v>
      </c>
      <c r="D275" s="19">
        <f t="shared" si="59"/>
        <v>1</v>
      </c>
      <c r="E275" s="4">
        <v>1</v>
      </c>
      <c r="F275" s="4" t="s">
        <v>451</v>
      </c>
      <c r="G275" s="4" t="s">
        <v>451</v>
      </c>
      <c r="H275" s="4" t="s">
        <v>451</v>
      </c>
      <c r="I275" s="4" t="s">
        <v>451</v>
      </c>
      <c r="J275" s="4" t="s">
        <v>451</v>
      </c>
      <c r="K275" s="6" t="s">
        <v>451</v>
      </c>
    </row>
    <row r="276" spans="2:11" ht="22.5" customHeight="1" x14ac:dyDescent="0.2">
      <c r="B276" s="18" t="s">
        <v>48</v>
      </c>
      <c r="D276" s="25">
        <f t="shared" ref="D276:K276" si="62">SUM(D277:D281)</f>
        <v>78</v>
      </c>
      <c r="E276" s="12">
        <f t="shared" si="62"/>
        <v>10</v>
      </c>
      <c r="F276" s="12">
        <f t="shared" si="62"/>
        <v>11</v>
      </c>
      <c r="G276" s="12">
        <f t="shared" si="62"/>
        <v>17</v>
      </c>
      <c r="H276" s="12">
        <f t="shared" si="62"/>
        <v>10</v>
      </c>
      <c r="I276" s="12">
        <f t="shared" si="62"/>
        <v>9</v>
      </c>
      <c r="J276" s="12">
        <f t="shared" si="62"/>
        <v>10</v>
      </c>
      <c r="K276" s="13">
        <f t="shared" si="62"/>
        <v>11</v>
      </c>
    </row>
    <row r="277" spans="2:11" ht="17.25" customHeight="1" x14ac:dyDescent="0.2">
      <c r="C277" s="15" t="s">
        <v>544</v>
      </c>
      <c r="D277" s="19">
        <f>SUM(E277:K277)</f>
        <v>48</v>
      </c>
      <c r="E277" s="4">
        <v>5</v>
      </c>
      <c r="F277" s="4">
        <v>7</v>
      </c>
      <c r="G277" s="4">
        <v>9</v>
      </c>
      <c r="H277" s="4">
        <v>5</v>
      </c>
      <c r="I277" s="4">
        <v>6</v>
      </c>
      <c r="J277" s="4">
        <v>9</v>
      </c>
      <c r="K277" s="6">
        <v>7</v>
      </c>
    </row>
    <row r="278" spans="2:11" ht="16.5" customHeight="1" x14ac:dyDescent="0.2">
      <c r="C278" s="15" t="s">
        <v>193</v>
      </c>
      <c r="D278" s="19">
        <f>SUM(E278:K278)</f>
        <v>7</v>
      </c>
      <c r="E278" s="4">
        <v>1</v>
      </c>
      <c r="F278" s="4">
        <v>1</v>
      </c>
      <c r="G278" s="4">
        <v>3</v>
      </c>
      <c r="H278" s="4" t="s">
        <v>451</v>
      </c>
      <c r="I278" s="4">
        <v>1</v>
      </c>
      <c r="J278" s="4" t="s">
        <v>451</v>
      </c>
      <c r="K278" s="6">
        <v>1</v>
      </c>
    </row>
    <row r="279" spans="2:11" ht="17.25" customHeight="1" x14ac:dyDescent="0.2">
      <c r="C279" s="15" t="s">
        <v>97</v>
      </c>
      <c r="D279" s="19">
        <f>SUM(E279:K279)</f>
        <v>9</v>
      </c>
      <c r="E279" s="4">
        <v>1</v>
      </c>
      <c r="F279" s="4">
        <v>2</v>
      </c>
      <c r="G279" s="4">
        <v>2</v>
      </c>
      <c r="H279" s="4">
        <v>1</v>
      </c>
      <c r="I279" s="4">
        <v>1</v>
      </c>
      <c r="J279" s="4">
        <v>1</v>
      </c>
      <c r="K279" s="6">
        <v>1</v>
      </c>
    </row>
    <row r="280" spans="2:11" ht="16.5" customHeight="1" x14ac:dyDescent="0.2">
      <c r="C280" s="15" t="s">
        <v>194</v>
      </c>
      <c r="D280" s="19">
        <f>SUM(E280:K280)</f>
        <v>10</v>
      </c>
      <c r="E280" s="4">
        <v>3</v>
      </c>
      <c r="F280" s="4" t="s">
        <v>451</v>
      </c>
      <c r="G280" s="4">
        <v>1</v>
      </c>
      <c r="H280" s="4">
        <v>4</v>
      </c>
      <c r="I280" s="4" t="s">
        <v>451</v>
      </c>
      <c r="J280" s="4" t="s">
        <v>451</v>
      </c>
      <c r="K280" s="6">
        <v>2</v>
      </c>
    </row>
    <row r="281" spans="2:11" ht="17.25" customHeight="1" x14ac:dyDescent="0.2">
      <c r="C281" s="15" t="s">
        <v>415</v>
      </c>
      <c r="D281" s="19">
        <f>SUM(E281:K281)</f>
        <v>4</v>
      </c>
      <c r="E281" s="4" t="s">
        <v>451</v>
      </c>
      <c r="F281" s="4">
        <v>1</v>
      </c>
      <c r="G281" s="4">
        <v>2</v>
      </c>
      <c r="H281" s="4" t="s">
        <v>451</v>
      </c>
      <c r="I281" s="4">
        <v>1</v>
      </c>
      <c r="J281" s="4" t="s">
        <v>451</v>
      </c>
      <c r="K281" s="6" t="s">
        <v>451</v>
      </c>
    </row>
    <row r="282" spans="2:11" ht="24" customHeight="1" x14ac:dyDescent="0.2">
      <c r="B282" s="18" t="s">
        <v>50</v>
      </c>
      <c r="D282" s="25">
        <f t="shared" ref="D282:K282" si="63">SUM(D283:D289)</f>
        <v>56</v>
      </c>
      <c r="E282" s="12">
        <f t="shared" si="63"/>
        <v>16</v>
      </c>
      <c r="F282" s="12">
        <f t="shared" si="63"/>
        <v>11</v>
      </c>
      <c r="G282" s="12">
        <f t="shared" si="63"/>
        <v>7</v>
      </c>
      <c r="H282" s="12">
        <f t="shared" si="63"/>
        <v>3</v>
      </c>
      <c r="I282" s="12">
        <f t="shared" si="63"/>
        <v>5</v>
      </c>
      <c r="J282" s="12">
        <f t="shared" si="63"/>
        <v>1</v>
      </c>
      <c r="K282" s="42">
        <f t="shared" si="63"/>
        <v>13</v>
      </c>
    </row>
    <row r="283" spans="2:11" ht="17.25" customHeight="1" x14ac:dyDescent="0.2">
      <c r="C283" s="15" t="s">
        <v>545</v>
      </c>
      <c r="D283" s="19">
        <f>SUM(E283:K283)</f>
        <v>34</v>
      </c>
      <c r="E283" s="4">
        <v>9</v>
      </c>
      <c r="F283" s="4">
        <v>7</v>
      </c>
      <c r="G283" s="4">
        <v>6</v>
      </c>
      <c r="H283" s="4">
        <v>3</v>
      </c>
      <c r="I283" s="4">
        <v>2</v>
      </c>
      <c r="J283" s="4" t="s">
        <v>451</v>
      </c>
      <c r="K283" s="3">
        <v>7</v>
      </c>
    </row>
    <row r="284" spans="2:11" ht="16.5" customHeight="1" x14ac:dyDescent="0.2">
      <c r="C284" s="15" t="s">
        <v>87</v>
      </c>
      <c r="D284" s="19">
        <f t="shared" ref="D284:D289" si="64">SUM(E284:K284)</f>
        <v>2</v>
      </c>
      <c r="E284" s="4">
        <v>2</v>
      </c>
      <c r="F284" s="4" t="s">
        <v>451</v>
      </c>
      <c r="G284" s="4" t="s">
        <v>451</v>
      </c>
      <c r="H284" s="4" t="s">
        <v>451</v>
      </c>
      <c r="I284" s="4" t="s">
        <v>451</v>
      </c>
      <c r="J284" s="4" t="s">
        <v>451</v>
      </c>
      <c r="K284" s="6" t="s">
        <v>451</v>
      </c>
    </row>
    <row r="285" spans="2:11" ht="17.25" customHeight="1" x14ac:dyDescent="0.2">
      <c r="C285" s="15" t="s">
        <v>195</v>
      </c>
      <c r="D285" s="19">
        <f t="shared" si="64"/>
        <v>2</v>
      </c>
      <c r="E285" s="4" t="s">
        <v>451</v>
      </c>
      <c r="F285" s="4">
        <v>1</v>
      </c>
      <c r="G285" s="4" t="s">
        <v>451</v>
      </c>
      <c r="H285" s="4" t="s">
        <v>451</v>
      </c>
      <c r="I285" s="4" t="s">
        <v>451</v>
      </c>
      <c r="J285" s="4" t="s">
        <v>451</v>
      </c>
      <c r="K285" s="6">
        <v>1</v>
      </c>
    </row>
    <row r="286" spans="2:11" ht="16.5" customHeight="1" x14ac:dyDescent="0.2">
      <c r="C286" s="15" t="s">
        <v>448</v>
      </c>
      <c r="D286" s="19">
        <f t="shared" si="64"/>
        <v>2</v>
      </c>
      <c r="E286" s="4" t="s">
        <v>451</v>
      </c>
      <c r="F286" s="4">
        <v>1</v>
      </c>
      <c r="G286" s="4" t="s">
        <v>451</v>
      </c>
      <c r="H286" s="4" t="s">
        <v>451</v>
      </c>
      <c r="I286" s="4" t="s">
        <v>451</v>
      </c>
      <c r="J286" s="4" t="s">
        <v>451</v>
      </c>
      <c r="K286" s="6">
        <v>1</v>
      </c>
    </row>
    <row r="287" spans="2:11" ht="17.25" customHeight="1" x14ac:dyDescent="0.2">
      <c r="C287" s="15" t="s">
        <v>196</v>
      </c>
      <c r="D287" s="19">
        <f t="shared" si="64"/>
        <v>9</v>
      </c>
      <c r="E287" s="4">
        <v>3</v>
      </c>
      <c r="F287" s="4">
        <v>1</v>
      </c>
      <c r="G287" s="4" t="s">
        <v>451</v>
      </c>
      <c r="H287" s="4" t="s">
        <v>451</v>
      </c>
      <c r="I287" s="4">
        <v>2</v>
      </c>
      <c r="J287" s="4">
        <v>1</v>
      </c>
      <c r="K287" s="6">
        <v>2</v>
      </c>
    </row>
    <row r="288" spans="2:11" ht="16.5" customHeight="1" x14ac:dyDescent="0.2">
      <c r="C288" s="15" t="s">
        <v>475</v>
      </c>
      <c r="D288" s="19">
        <f t="shared" si="64"/>
        <v>2</v>
      </c>
      <c r="E288" s="4">
        <v>1</v>
      </c>
      <c r="F288" s="4" t="s">
        <v>451</v>
      </c>
      <c r="G288" s="4" t="s">
        <v>451</v>
      </c>
      <c r="H288" s="4" t="s">
        <v>451</v>
      </c>
      <c r="I288" s="4">
        <v>1</v>
      </c>
      <c r="J288" s="4" t="s">
        <v>451</v>
      </c>
      <c r="K288" s="6" t="s">
        <v>451</v>
      </c>
    </row>
    <row r="289" spans="2:11" ht="17.25" customHeight="1" x14ac:dyDescent="0.2">
      <c r="C289" s="15" t="s">
        <v>197</v>
      </c>
      <c r="D289" s="19">
        <f t="shared" si="64"/>
        <v>5</v>
      </c>
      <c r="E289" s="4">
        <v>1</v>
      </c>
      <c r="F289" s="4">
        <v>1</v>
      </c>
      <c r="G289" s="4">
        <v>1</v>
      </c>
      <c r="H289" s="4" t="s">
        <v>451</v>
      </c>
      <c r="I289" s="4" t="s">
        <v>451</v>
      </c>
      <c r="J289" s="4" t="s">
        <v>451</v>
      </c>
      <c r="K289" s="6">
        <v>2</v>
      </c>
    </row>
    <row r="290" spans="2:11" ht="21" customHeight="1" x14ac:dyDescent="0.2">
      <c r="B290" s="18" t="s">
        <v>53</v>
      </c>
      <c r="D290" s="25">
        <f t="shared" ref="D290:K290" si="65">SUM(D291:D299)</f>
        <v>62</v>
      </c>
      <c r="E290" s="12">
        <f t="shared" si="65"/>
        <v>11</v>
      </c>
      <c r="F290" s="12">
        <f t="shared" si="65"/>
        <v>8</v>
      </c>
      <c r="G290" s="12">
        <f t="shared" si="65"/>
        <v>11</v>
      </c>
      <c r="H290" s="12">
        <f t="shared" si="65"/>
        <v>4</v>
      </c>
      <c r="I290" s="12">
        <f t="shared" si="65"/>
        <v>5</v>
      </c>
      <c r="J290" s="12">
        <f t="shared" si="65"/>
        <v>9</v>
      </c>
      <c r="K290" s="42">
        <f t="shared" si="65"/>
        <v>14</v>
      </c>
    </row>
    <row r="291" spans="2:11" ht="17.25" customHeight="1" x14ac:dyDescent="0.2">
      <c r="C291" s="28" t="s">
        <v>546</v>
      </c>
      <c r="D291" s="19">
        <f>SUM(E291:K291)</f>
        <v>17</v>
      </c>
      <c r="E291" s="4" t="s">
        <v>451</v>
      </c>
      <c r="F291" s="4">
        <v>2</v>
      </c>
      <c r="G291" s="4">
        <v>2</v>
      </c>
      <c r="H291" s="4">
        <v>2</v>
      </c>
      <c r="I291" s="2">
        <v>2</v>
      </c>
      <c r="J291" s="4">
        <v>3</v>
      </c>
      <c r="K291" s="3">
        <v>6</v>
      </c>
    </row>
    <row r="292" spans="2:11" ht="16.5" customHeight="1" x14ac:dyDescent="0.2">
      <c r="C292" s="28" t="s">
        <v>201</v>
      </c>
      <c r="D292" s="19">
        <f t="shared" ref="D292:D299" si="66">SUM(E292:K292)</f>
        <v>11</v>
      </c>
      <c r="E292" s="4">
        <v>2</v>
      </c>
      <c r="F292" s="4" t="s">
        <v>451</v>
      </c>
      <c r="G292" s="4">
        <v>5</v>
      </c>
      <c r="H292" s="4" t="s">
        <v>451</v>
      </c>
      <c r="I292" s="4" t="s">
        <v>451</v>
      </c>
      <c r="J292" s="4" t="s">
        <v>451</v>
      </c>
      <c r="K292" s="6">
        <v>4</v>
      </c>
    </row>
    <row r="293" spans="2:11" ht="17.25" customHeight="1" x14ac:dyDescent="0.2">
      <c r="C293" s="28" t="s">
        <v>199</v>
      </c>
      <c r="D293" s="19">
        <f t="shared" si="66"/>
        <v>3</v>
      </c>
      <c r="E293" s="4" t="s">
        <v>451</v>
      </c>
      <c r="F293" s="4">
        <v>1</v>
      </c>
      <c r="G293" s="4">
        <v>1</v>
      </c>
      <c r="H293" s="4">
        <v>1</v>
      </c>
      <c r="I293" s="4" t="s">
        <v>451</v>
      </c>
      <c r="J293" s="4" t="s">
        <v>451</v>
      </c>
      <c r="K293" s="6" t="s">
        <v>451</v>
      </c>
    </row>
    <row r="294" spans="2:11" ht="16.5" customHeight="1" x14ac:dyDescent="0.2">
      <c r="C294" s="28" t="s">
        <v>198</v>
      </c>
      <c r="D294" s="19">
        <f>SUM(E294:K294)</f>
        <v>13</v>
      </c>
      <c r="E294" s="4">
        <v>2</v>
      </c>
      <c r="F294" s="4">
        <v>3</v>
      </c>
      <c r="G294" s="4">
        <v>3</v>
      </c>
      <c r="H294" s="4" t="s">
        <v>451</v>
      </c>
      <c r="I294" s="4">
        <v>2</v>
      </c>
      <c r="J294" s="2">
        <v>2</v>
      </c>
      <c r="K294" s="3">
        <v>1</v>
      </c>
    </row>
    <row r="295" spans="2:11" ht="17.25" customHeight="1" x14ac:dyDescent="0.2">
      <c r="C295" s="28" t="s">
        <v>200</v>
      </c>
      <c r="D295" s="19">
        <f t="shared" si="66"/>
        <v>6</v>
      </c>
      <c r="E295" s="4">
        <v>2</v>
      </c>
      <c r="F295" s="4">
        <v>2</v>
      </c>
      <c r="G295" s="4" t="s">
        <v>451</v>
      </c>
      <c r="H295" s="4" t="s">
        <v>451</v>
      </c>
      <c r="I295" s="4" t="s">
        <v>451</v>
      </c>
      <c r="J295" s="4" t="s">
        <v>451</v>
      </c>
      <c r="K295" s="6">
        <v>2</v>
      </c>
    </row>
    <row r="296" spans="2:11" ht="21" customHeight="1" x14ac:dyDescent="0.2">
      <c r="B296" s="18" t="s">
        <v>510</v>
      </c>
      <c r="C296" s="28"/>
      <c r="D296" s="19"/>
      <c r="E296" s="4"/>
      <c r="F296" s="4"/>
      <c r="G296" s="4"/>
      <c r="H296" s="4"/>
      <c r="I296" s="4"/>
      <c r="J296" s="4"/>
      <c r="K296" s="6"/>
    </row>
    <row r="297" spans="2:11" ht="16.5" customHeight="1" x14ac:dyDescent="0.2">
      <c r="C297" s="28" t="s">
        <v>416</v>
      </c>
      <c r="D297" s="19">
        <f t="shared" si="66"/>
        <v>2</v>
      </c>
      <c r="E297" s="4">
        <v>2</v>
      </c>
      <c r="F297" s="4" t="s">
        <v>451</v>
      </c>
      <c r="G297" s="4" t="s">
        <v>451</v>
      </c>
      <c r="H297" s="4" t="s">
        <v>451</v>
      </c>
      <c r="I297" s="4" t="s">
        <v>451</v>
      </c>
      <c r="J297" s="4" t="s">
        <v>451</v>
      </c>
      <c r="K297" s="6" t="s">
        <v>451</v>
      </c>
    </row>
    <row r="298" spans="2:11" ht="15.75" customHeight="1" x14ac:dyDescent="0.2">
      <c r="C298" s="28" t="s">
        <v>460</v>
      </c>
      <c r="D298" s="19">
        <f t="shared" si="66"/>
        <v>1</v>
      </c>
      <c r="E298" s="4" t="s">
        <v>451</v>
      </c>
      <c r="F298" s="4" t="s">
        <v>451</v>
      </c>
      <c r="G298" s="4" t="s">
        <v>451</v>
      </c>
      <c r="H298" s="4">
        <v>1</v>
      </c>
      <c r="I298" s="4" t="s">
        <v>451</v>
      </c>
      <c r="J298" s="4" t="s">
        <v>451</v>
      </c>
      <c r="K298" s="6" t="s">
        <v>451</v>
      </c>
    </row>
    <row r="299" spans="2:11" ht="16.5" customHeight="1" x14ac:dyDescent="0.2">
      <c r="C299" s="28" t="s">
        <v>202</v>
      </c>
      <c r="D299" s="19">
        <f t="shared" si="66"/>
        <v>9</v>
      </c>
      <c r="E299" s="4">
        <v>3</v>
      </c>
      <c r="F299" s="4" t="s">
        <v>451</v>
      </c>
      <c r="G299" s="4" t="s">
        <v>451</v>
      </c>
      <c r="H299" s="4" t="s">
        <v>451</v>
      </c>
      <c r="I299" s="4">
        <v>1</v>
      </c>
      <c r="J299" s="4">
        <v>4</v>
      </c>
      <c r="K299" s="6">
        <v>1</v>
      </c>
    </row>
    <row r="300" spans="2:11" ht="21" customHeight="1" x14ac:dyDescent="0.2">
      <c r="B300" s="18" t="s">
        <v>66</v>
      </c>
      <c r="D300" s="25">
        <f t="shared" ref="D300:K300" si="67">SUM(D301:D305)</f>
        <v>73</v>
      </c>
      <c r="E300" s="12">
        <f t="shared" si="67"/>
        <v>6</v>
      </c>
      <c r="F300" s="12">
        <f t="shared" si="67"/>
        <v>11</v>
      </c>
      <c r="G300" s="12">
        <f t="shared" si="67"/>
        <v>10</v>
      </c>
      <c r="H300" s="12">
        <f t="shared" si="67"/>
        <v>11</v>
      </c>
      <c r="I300" s="12">
        <f t="shared" si="67"/>
        <v>8</v>
      </c>
      <c r="J300" s="12">
        <f t="shared" si="67"/>
        <v>12</v>
      </c>
      <c r="K300" s="42">
        <f t="shared" si="67"/>
        <v>15</v>
      </c>
    </row>
    <row r="301" spans="2:11" ht="15.75" customHeight="1" x14ac:dyDescent="0.2">
      <c r="C301" s="14" t="s">
        <v>547</v>
      </c>
      <c r="D301" s="19">
        <f>SUM(E301:K301)</f>
        <v>40</v>
      </c>
      <c r="E301" s="4">
        <v>2</v>
      </c>
      <c r="F301" s="4">
        <v>5</v>
      </c>
      <c r="G301" s="4">
        <v>5</v>
      </c>
      <c r="H301" s="4">
        <v>5</v>
      </c>
      <c r="I301" s="4">
        <v>7</v>
      </c>
      <c r="J301" s="4">
        <v>8</v>
      </c>
      <c r="K301" s="7">
        <v>8</v>
      </c>
    </row>
    <row r="302" spans="2:11" ht="16.5" customHeight="1" x14ac:dyDescent="0.2">
      <c r="C302" s="14" t="s">
        <v>203</v>
      </c>
      <c r="D302" s="19">
        <f>SUM(E302:K302)</f>
        <v>5</v>
      </c>
      <c r="E302" s="4" t="s">
        <v>451</v>
      </c>
      <c r="F302" s="4">
        <v>1</v>
      </c>
      <c r="G302" s="4" t="s">
        <v>451</v>
      </c>
      <c r="H302" s="4">
        <v>2</v>
      </c>
      <c r="I302" s="4">
        <v>1</v>
      </c>
      <c r="J302" s="4" t="s">
        <v>451</v>
      </c>
      <c r="K302" s="7">
        <v>1</v>
      </c>
    </row>
    <row r="303" spans="2:11" ht="15.75" customHeight="1" x14ac:dyDescent="0.2">
      <c r="C303" s="14" t="s">
        <v>205</v>
      </c>
      <c r="D303" s="19">
        <f>SUM(E303:K303)</f>
        <v>4</v>
      </c>
      <c r="E303" s="4">
        <v>1</v>
      </c>
      <c r="F303" s="4">
        <v>1</v>
      </c>
      <c r="G303" s="4">
        <v>1</v>
      </c>
      <c r="H303" s="4" t="s">
        <v>451</v>
      </c>
      <c r="I303" s="4" t="s">
        <v>451</v>
      </c>
      <c r="J303" s="4" t="s">
        <v>451</v>
      </c>
      <c r="K303" s="6">
        <v>1</v>
      </c>
    </row>
    <row r="304" spans="2:11" ht="16.5" customHeight="1" x14ac:dyDescent="0.2">
      <c r="C304" s="14" t="s">
        <v>204</v>
      </c>
      <c r="D304" s="19">
        <f>SUM(E304:K304)</f>
        <v>5</v>
      </c>
      <c r="E304" s="4" t="s">
        <v>451</v>
      </c>
      <c r="F304" s="4">
        <v>3</v>
      </c>
      <c r="G304" s="4" t="s">
        <v>451</v>
      </c>
      <c r="H304" s="4" t="s">
        <v>451</v>
      </c>
      <c r="I304" s="4" t="s">
        <v>451</v>
      </c>
      <c r="J304" s="4">
        <v>2</v>
      </c>
      <c r="K304" s="6" t="s">
        <v>451</v>
      </c>
    </row>
    <row r="305" spans="1:11" ht="15.75" customHeight="1" x14ac:dyDescent="0.2">
      <c r="C305" s="14" t="s">
        <v>206</v>
      </c>
      <c r="D305" s="19">
        <f>SUM(E305:K305)</f>
        <v>19</v>
      </c>
      <c r="E305" s="4">
        <v>3</v>
      </c>
      <c r="F305" s="4">
        <v>1</v>
      </c>
      <c r="G305" s="4">
        <v>4</v>
      </c>
      <c r="H305" s="4">
        <v>4</v>
      </c>
      <c r="I305" s="4" t="s">
        <v>451</v>
      </c>
      <c r="J305" s="4">
        <v>2</v>
      </c>
      <c r="K305" s="7">
        <v>5</v>
      </c>
    </row>
    <row r="306" spans="1:11" ht="21" customHeight="1" x14ac:dyDescent="0.2">
      <c r="A306" s="18" t="s">
        <v>41</v>
      </c>
      <c r="D306" s="19">
        <f t="shared" ref="D306:K306" si="68">SUM(D307,D316,D340,D354,D361,D367,D372)</f>
        <v>647</v>
      </c>
      <c r="E306" s="5">
        <f t="shared" si="68"/>
        <v>84</v>
      </c>
      <c r="F306" s="5">
        <f t="shared" si="68"/>
        <v>97</v>
      </c>
      <c r="G306" s="5">
        <f t="shared" si="68"/>
        <v>103</v>
      </c>
      <c r="H306" s="5">
        <f t="shared" si="68"/>
        <v>74</v>
      </c>
      <c r="I306" s="5">
        <f t="shared" si="68"/>
        <v>78</v>
      </c>
      <c r="J306" s="5">
        <f t="shared" si="68"/>
        <v>100</v>
      </c>
      <c r="K306" s="11">
        <f t="shared" si="68"/>
        <v>111</v>
      </c>
    </row>
    <row r="307" spans="1:11" ht="21" customHeight="1" x14ac:dyDescent="0.2">
      <c r="B307" s="18" t="s">
        <v>33</v>
      </c>
      <c r="D307" s="19">
        <f t="shared" ref="D307:K307" si="69">SUM(D308:D315)</f>
        <v>66</v>
      </c>
      <c r="E307" s="12">
        <f t="shared" si="69"/>
        <v>10</v>
      </c>
      <c r="F307" s="12">
        <f t="shared" si="69"/>
        <v>7</v>
      </c>
      <c r="G307" s="12">
        <f t="shared" si="69"/>
        <v>10</v>
      </c>
      <c r="H307" s="12">
        <f t="shared" si="69"/>
        <v>8</v>
      </c>
      <c r="I307" s="12">
        <f t="shared" si="69"/>
        <v>8</v>
      </c>
      <c r="J307" s="12">
        <f t="shared" si="69"/>
        <v>15</v>
      </c>
      <c r="K307" s="13">
        <f t="shared" si="69"/>
        <v>8</v>
      </c>
    </row>
    <row r="308" spans="1:11" ht="15.75" customHeight="1" x14ac:dyDescent="0.2">
      <c r="C308" s="15" t="s">
        <v>548</v>
      </c>
      <c r="D308" s="19">
        <f t="shared" ref="D308:D315" si="70">SUM(E308:K308)</f>
        <v>41</v>
      </c>
      <c r="E308" s="4">
        <v>7</v>
      </c>
      <c r="F308" s="4">
        <v>2</v>
      </c>
      <c r="G308" s="4">
        <v>8</v>
      </c>
      <c r="H308" s="4">
        <v>3</v>
      </c>
      <c r="I308" s="4">
        <v>4</v>
      </c>
      <c r="J308" s="4">
        <v>13</v>
      </c>
      <c r="K308" s="7">
        <v>4</v>
      </c>
    </row>
    <row r="309" spans="1:11" ht="16.5" customHeight="1" x14ac:dyDescent="0.2">
      <c r="C309" s="15" t="s">
        <v>207</v>
      </c>
      <c r="D309" s="19">
        <f t="shared" si="70"/>
        <v>16</v>
      </c>
      <c r="E309" s="4">
        <v>1</v>
      </c>
      <c r="F309" s="4">
        <v>2</v>
      </c>
      <c r="G309" s="4">
        <v>2</v>
      </c>
      <c r="H309" s="4">
        <v>3</v>
      </c>
      <c r="I309" s="4">
        <v>2</v>
      </c>
      <c r="J309" s="4">
        <v>2</v>
      </c>
      <c r="K309" s="6">
        <v>4</v>
      </c>
    </row>
    <row r="310" spans="1:11" ht="15.75" customHeight="1" x14ac:dyDescent="0.2">
      <c r="C310" s="15" t="s">
        <v>417</v>
      </c>
      <c r="D310" s="19">
        <f t="shared" si="70"/>
        <v>2</v>
      </c>
      <c r="E310" s="4" t="s">
        <v>451</v>
      </c>
      <c r="F310" s="4">
        <v>1</v>
      </c>
      <c r="G310" s="4" t="s">
        <v>451</v>
      </c>
      <c r="H310" s="4" t="s">
        <v>451</v>
      </c>
      <c r="I310" s="4">
        <v>1</v>
      </c>
      <c r="J310" s="4" t="s">
        <v>451</v>
      </c>
      <c r="K310" s="6" t="s">
        <v>451</v>
      </c>
    </row>
    <row r="311" spans="1:11" ht="16.5" customHeight="1" x14ac:dyDescent="0.2">
      <c r="C311" s="15" t="s">
        <v>209</v>
      </c>
      <c r="D311" s="19">
        <f t="shared" si="70"/>
        <v>1</v>
      </c>
      <c r="E311" s="4" t="s">
        <v>451</v>
      </c>
      <c r="F311" s="4">
        <v>1</v>
      </c>
      <c r="G311" s="4" t="s">
        <v>451</v>
      </c>
      <c r="H311" s="4" t="s">
        <v>451</v>
      </c>
      <c r="I311" s="4" t="s">
        <v>451</v>
      </c>
      <c r="J311" s="4" t="s">
        <v>451</v>
      </c>
      <c r="K311" s="6" t="s">
        <v>451</v>
      </c>
    </row>
    <row r="312" spans="1:11" ht="15.75" customHeight="1" x14ac:dyDescent="0.2">
      <c r="C312" s="15" t="s">
        <v>418</v>
      </c>
      <c r="D312" s="19">
        <f t="shared" si="70"/>
        <v>1</v>
      </c>
      <c r="E312" s="4" t="s">
        <v>451</v>
      </c>
      <c r="F312" s="4" t="s">
        <v>451</v>
      </c>
      <c r="G312" s="4" t="s">
        <v>451</v>
      </c>
      <c r="H312" s="4">
        <v>1</v>
      </c>
      <c r="I312" s="4" t="s">
        <v>451</v>
      </c>
      <c r="J312" s="4" t="s">
        <v>451</v>
      </c>
      <c r="K312" s="6" t="s">
        <v>451</v>
      </c>
    </row>
    <row r="313" spans="1:11" ht="16.5" customHeight="1" x14ac:dyDescent="0.2">
      <c r="C313" s="15" t="s">
        <v>396</v>
      </c>
      <c r="D313" s="19">
        <f t="shared" si="70"/>
        <v>2</v>
      </c>
      <c r="E313" s="4">
        <v>1</v>
      </c>
      <c r="F313" s="4" t="s">
        <v>451</v>
      </c>
      <c r="G313" s="4" t="s">
        <v>451</v>
      </c>
      <c r="H313" s="4" t="s">
        <v>451</v>
      </c>
      <c r="I313" s="4">
        <v>1</v>
      </c>
      <c r="J313" s="4" t="s">
        <v>451</v>
      </c>
      <c r="K313" s="6" t="s">
        <v>451</v>
      </c>
    </row>
    <row r="314" spans="1:11" ht="15.75" customHeight="1" x14ac:dyDescent="0.2">
      <c r="C314" s="15" t="s">
        <v>208</v>
      </c>
      <c r="D314" s="19">
        <f t="shared" si="70"/>
        <v>1</v>
      </c>
      <c r="E314" s="4" t="s">
        <v>451</v>
      </c>
      <c r="F314" s="4">
        <v>1</v>
      </c>
      <c r="G314" s="4" t="s">
        <v>451</v>
      </c>
      <c r="H314" s="4" t="s">
        <v>451</v>
      </c>
      <c r="I314" s="4" t="s">
        <v>451</v>
      </c>
      <c r="J314" s="4" t="s">
        <v>451</v>
      </c>
      <c r="K314" s="6" t="s">
        <v>451</v>
      </c>
    </row>
    <row r="315" spans="1:11" ht="16.5" customHeight="1" x14ac:dyDescent="0.2">
      <c r="C315" s="15" t="s">
        <v>210</v>
      </c>
      <c r="D315" s="19">
        <f t="shared" si="70"/>
        <v>2</v>
      </c>
      <c r="E315" s="4">
        <v>1</v>
      </c>
      <c r="F315" s="4" t="s">
        <v>451</v>
      </c>
      <c r="G315" s="4" t="s">
        <v>451</v>
      </c>
      <c r="H315" s="4">
        <v>1</v>
      </c>
      <c r="I315" s="4" t="s">
        <v>451</v>
      </c>
      <c r="J315" s="4" t="s">
        <v>451</v>
      </c>
      <c r="K315" s="6" t="s">
        <v>451</v>
      </c>
    </row>
    <row r="316" spans="1:11" ht="21" customHeight="1" x14ac:dyDescent="0.2">
      <c r="B316" s="18" t="s">
        <v>39</v>
      </c>
      <c r="D316" s="19">
        <f t="shared" ref="D316:K316" si="71">SUM(D317:D339)</f>
        <v>261</v>
      </c>
      <c r="E316" s="12">
        <f t="shared" si="71"/>
        <v>20</v>
      </c>
      <c r="F316" s="12">
        <f t="shared" si="71"/>
        <v>39</v>
      </c>
      <c r="G316" s="12">
        <f t="shared" si="71"/>
        <v>48</v>
      </c>
      <c r="H316" s="12">
        <f t="shared" si="71"/>
        <v>36</v>
      </c>
      <c r="I316" s="12">
        <f t="shared" si="71"/>
        <v>35</v>
      </c>
      <c r="J316" s="12">
        <f t="shared" si="71"/>
        <v>40</v>
      </c>
      <c r="K316" s="13">
        <f t="shared" si="71"/>
        <v>43</v>
      </c>
    </row>
    <row r="317" spans="1:11" ht="15.75" customHeight="1" x14ac:dyDescent="0.2">
      <c r="C317" s="15" t="s">
        <v>549</v>
      </c>
      <c r="D317" s="19">
        <f>SUM(E317:K317)</f>
        <v>177</v>
      </c>
      <c r="E317" s="4">
        <v>10</v>
      </c>
      <c r="F317" s="4">
        <v>29</v>
      </c>
      <c r="G317" s="4">
        <v>33</v>
      </c>
      <c r="H317" s="4">
        <v>30</v>
      </c>
      <c r="I317" s="4">
        <v>20</v>
      </c>
      <c r="J317" s="4">
        <v>27</v>
      </c>
      <c r="K317" s="7">
        <v>28</v>
      </c>
    </row>
    <row r="318" spans="1:11" ht="15.75" customHeight="1" x14ac:dyDescent="0.2">
      <c r="C318" s="15" t="s">
        <v>419</v>
      </c>
      <c r="D318" s="19">
        <f>SUM(E318:K318)</f>
        <v>1</v>
      </c>
      <c r="E318" s="4" t="s">
        <v>451</v>
      </c>
      <c r="F318" s="4" t="s">
        <v>451</v>
      </c>
      <c r="G318" s="4" t="s">
        <v>451</v>
      </c>
      <c r="H318" s="4" t="s">
        <v>451</v>
      </c>
      <c r="I318" s="4" t="s">
        <v>451</v>
      </c>
      <c r="J318" s="4">
        <v>1</v>
      </c>
      <c r="K318" s="6" t="s">
        <v>451</v>
      </c>
    </row>
    <row r="319" spans="1:11" ht="15.75" customHeight="1" x14ac:dyDescent="0.2">
      <c r="C319" s="15" t="s">
        <v>211</v>
      </c>
      <c r="D319" s="19">
        <f>SUM(E319:K319)</f>
        <v>3</v>
      </c>
      <c r="E319" s="4">
        <v>1</v>
      </c>
      <c r="F319" s="4" t="s">
        <v>451</v>
      </c>
      <c r="G319" s="4">
        <v>1</v>
      </c>
      <c r="H319" s="4" t="s">
        <v>451</v>
      </c>
      <c r="I319" s="4" t="s">
        <v>451</v>
      </c>
      <c r="J319" s="4" t="s">
        <v>451</v>
      </c>
      <c r="K319" s="6">
        <v>1</v>
      </c>
    </row>
    <row r="320" spans="1:11" ht="15.75" customHeight="1" x14ac:dyDescent="0.2">
      <c r="C320" s="15" t="s">
        <v>212</v>
      </c>
      <c r="D320" s="19">
        <f t="shared" ref="D320:D330" si="72">SUM(E320:K320)</f>
        <v>10</v>
      </c>
      <c r="E320" s="4" t="s">
        <v>451</v>
      </c>
      <c r="F320" s="4" t="s">
        <v>451</v>
      </c>
      <c r="G320" s="4">
        <v>2</v>
      </c>
      <c r="H320" s="4">
        <v>4</v>
      </c>
      <c r="I320" s="4">
        <v>1</v>
      </c>
      <c r="J320" s="4">
        <v>1</v>
      </c>
      <c r="K320" s="7">
        <v>2</v>
      </c>
    </row>
    <row r="321" spans="2:11" ht="15.75" customHeight="1" x14ac:dyDescent="0.2">
      <c r="C321" s="15" t="s">
        <v>213</v>
      </c>
      <c r="D321" s="19">
        <f t="shared" si="72"/>
        <v>2</v>
      </c>
      <c r="E321" s="4">
        <v>1</v>
      </c>
      <c r="F321" s="4">
        <v>1</v>
      </c>
      <c r="G321" s="4" t="s">
        <v>451</v>
      </c>
      <c r="H321" s="4" t="s">
        <v>451</v>
      </c>
      <c r="I321" s="4" t="s">
        <v>451</v>
      </c>
      <c r="J321" s="4" t="s">
        <v>451</v>
      </c>
      <c r="K321" s="6" t="s">
        <v>451</v>
      </c>
    </row>
    <row r="322" spans="2:11" ht="15.75" customHeight="1" x14ac:dyDescent="0.2">
      <c r="C322" s="15" t="s">
        <v>214</v>
      </c>
      <c r="D322" s="19">
        <f t="shared" si="72"/>
        <v>3</v>
      </c>
      <c r="E322" s="4" t="s">
        <v>451</v>
      </c>
      <c r="F322" s="4">
        <v>2</v>
      </c>
      <c r="G322" s="4">
        <v>1</v>
      </c>
      <c r="H322" s="4" t="s">
        <v>451</v>
      </c>
      <c r="I322" s="4" t="s">
        <v>451</v>
      </c>
      <c r="J322" s="4" t="s">
        <v>451</v>
      </c>
      <c r="K322" s="6" t="s">
        <v>451</v>
      </c>
    </row>
    <row r="323" spans="2:11" ht="15.75" customHeight="1" x14ac:dyDescent="0.2">
      <c r="C323" s="15" t="s">
        <v>215</v>
      </c>
      <c r="D323" s="19">
        <f t="shared" si="72"/>
        <v>5</v>
      </c>
      <c r="E323" s="4" t="s">
        <v>451</v>
      </c>
      <c r="F323" s="4" t="s">
        <v>451</v>
      </c>
      <c r="G323" s="4">
        <v>3</v>
      </c>
      <c r="H323" s="4" t="s">
        <v>451</v>
      </c>
      <c r="I323" s="4">
        <v>2</v>
      </c>
      <c r="J323" s="4" t="s">
        <v>451</v>
      </c>
      <c r="K323" s="6" t="s">
        <v>451</v>
      </c>
    </row>
    <row r="324" spans="2:11" ht="15.75" customHeight="1" x14ac:dyDescent="0.2">
      <c r="C324" s="15" t="s">
        <v>479</v>
      </c>
      <c r="D324" s="19">
        <f t="shared" si="72"/>
        <v>1</v>
      </c>
      <c r="E324" s="4" t="s">
        <v>451</v>
      </c>
      <c r="F324" s="4" t="s">
        <v>451</v>
      </c>
      <c r="G324" s="4" t="s">
        <v>451</v>
      </c>
      <c r="H324" s="4" t="s">
        <v>451</v>
      </c>
      <c r="I324" s="4" t="s">
        <v>451</v>
      </c>
      <c r="J324" s="4">
        <v>1</v>
      </c>
      <c r="K324" s="6" t="s">
        <v>451</v>
      </c>
    </row>
    <row r="325" spans="2:11" ht="15.75" customHeight="1" x14ac:dyDescent="0.2">
      <c r="C325" s="15" t="s">
        <v>443</v>
      </c>
      <c r="D325" s="19">
        <f t="shared" si="72"/>
        <v>1</v>
      </c>
      <c r="E325" s="4" t="s">
        <v>451</v>
      </c>
      <c r="F325" s="4" t="s">
        <v>451</v>
      </c>
      <c r="G325" s="4" t="s">
        <v>451</v>
      </c>
      <c r="H325" s="4" t="s">
        <v>451</v>
      </c>
      <c r="I325" s="4" t="s">
        <v>451</v>
      </c>
      <c r="J325" s="4" t="s">
        <v>451</v>
      </c>
      <c r="K325" s="6">
        <v>1</v>
      </c>
    </row>
    <row r="326" spans="2:11" ht="15.75" customHeight="1" x14ac:dyDescent="0.2">
      <c r="C326" s="15" t="s">
        <v>216</v>
      </c>
      <c r="D326" s="19">
        <f t="shared" si="72"/>
        <v>2</v>
      </c>
      <c r="E326" s="4">
        <v>1</v>
      </c>
      <c r="F326" s="4" t="s">
        <v>451</v>
      </c>
      <c r="G326" s="4" t="s">
        <v>451</v>
      </c>
      <c r="H326" s="4" t="s">
        <v>451</v>
      </c>
      <c r="I326" s="4" t="s">
        <v>451</v>
      </c>
      <c r="J326" s="4">
        <v>1</v>
      </c>
      <c r="K326" s="6" t="s">
        <v>451</v>
      </c>
    </row>
    <row r="327" spans="2:11" ht="15.75" customHeight="1" x14ac:dyDescent="0.2">
      <c r="C327" s="15" t="s">
        <v>476</v>
      </c>
      <c r="D327" s="19">
        <f t="shared" si="72"/>
        <v>2</v>
      </c>
      <c r="E327" s="4" t="s">
        <v>451</v>
      </c>
      <c r="F327" s="4" t="s">
        <v>451</v>
      </c>
      <c r="G327" s="4" t="s">
        <v>451</v>
      </c>
      <c r="H327" s="4" t="s">
        <v>451</v>
      </c>
      <c r="I327" s="4">
        <v>1</v>
      </c>
      <c r="J327" s="4" t="s">
        <v>451</v>
      </c>
      <c r="K327" s="6">
        <v>1</v>
      </c>
    </row>
    <row r="328" spans="2:11" ht="15.75" customHeight="1" x14ac:dyDescent="0.2">
      <c r="C328" s="15" t="s">
        <v>217</v>
      </c>
      <c r="D328" s="19">
        <f t="shared" si="72"/>
        <v>8</v>
      </c>
      <c r="E328" s="4">
        <v>1</v>
      </c>
      <c r="F328" s="4">
        <v>1</v>
      </c>
      <c r="G328" s="4">
        <v>1</v>
      </c>
      <c r="H328" s="4" t="s">
        <v>451</v>
      </c>
      <c r="I328" s="4">
        <v>4</v>
      </c>
      <c r="J328" s="4" t="s">
        <v>451</v>
      </c>
      <c r="K328" s="6">
        <v>1</v>
      </c>
    </row>
    <row r="329" spans="2:11" ht="15.75" customHeight="1" x14ac:dyDescent="0.2">
      <c r="C329" s="15" t="s">
        <v>218</v>
      </c>
      <c r="D329" s="19">
        <f t="shared" si="72"/>
        <v>4</v>
      </c>
      <c r="E329" s="4" t="s">
        <v>451</v>
      </c>
      <c r="F329" s="4" t="s">
        <v>451</v>
      </c>
      <c r="G329" s="4">
        <v>1</v>
      </c>
      <c r="H329" s="4" t="s">
        <v>451</v>
      </c>
      <c r="I329" s="4">
        <v>2</v>
      </c>
      <c r="J329" s="4">
        <v>1</v>
      </c>
      <c r="K329" s="6" t="s">
        <v>451</v>
      </c>
    </row>
    <row r="330" spans="2:11" ht="15.75" customHeight="1" x14ac:dyDescent="0.2">
      <c r="C330" s="15" t="s">
        <v>420</v>
      </c>
      <c r="D330" s="19">
        <f t="shared" si="72"/>
        <v>1</v>
      </c>
      <c r="E330" s="4" t="s">
        <v>451</v>
      </c>
      <c r="F330" s="4" t="s">
        <v>451</v>
      </c>
      <c r="G330" s="4">
        <v>1</v>
      </c>
      <c r="H330" s="4" t="s">
        <v>451</v>
      </c>
      <c r="I330" s="4" t="s">
        <v>451</v>
      </c>
      <c r="J330" s="4" t="s">
        <v>451</v>
      </c>
      <c r="K330" s="6" t="s">
        <v>451</v>
      </c>
    </row>
    <row r="331" spans="2:11" ht="15.75" customHeight="1" x14ac:dyDescent="0.2">
      <c r="C331" s="15" t="s">
        <v>150</v>
      </c>
      <c r="D331" s="19">
        <f t="shared" ref="D331:D339" si="73">SUM(E331:K331)</f>
        <v>2</v>
      </c>
      <c r="E331" s="4" t="s">
        <v>451</v>
      </c>
      <c r="F331" s="4" t="s">
        <v>451</v>
      </c>
      <c r="G331" s="4">
        <v>1</v>
      </c>
      <c r="H331" s="4">
        <v>1</v>
      </c>
      <c r="I331" s="4" t="s">
        <v>451</v>
      </c>
      <c r="J331" s="4" t="s">
        <v>451</v>
      </c>
      <c r="K331" s="6" t="s">
        <v>451</v>
      </c>
    </row>
    <row r="332" spans="2:11" ht="15.75" customHeight="1" x14ac:dyDescent="0.2">
      <c r="C332" s="15" t="s">
        <v>219</v>
      </c>
      <c r="D332" s="19">
        <f t="shared" si="73"/>
        <v>2</v>
      </c>
      <c r="E332" s="4" t="s">
        <v>451</v>
      </c>
      <c r="F332" s="4">
        <v>1</v>
      </c>
      <c r="G332" s="4">
        <v>1</v>
      </c>
      <c r="H332" s="4" t="s">
        <v>451</v>
      </c>
      <c r="I332" s="4" t="s">
        <v>451</v>
      </c>
      <c r="J332" s="4" t="s">
        <v>451</v>
      </c>
      <c r="K332" s="6" t="s">
        <v>451</v>
      </c>
    </row>
    <row r="333" spans="2:11" ht="15.75" customHeight="1" x14ac:dyDescent="0.2">
      <c r="C333" s="15" t="s">
        <v>477</v>
      </c>
      <c r="D333" s="19">
        <f>SUM(E333:K333)</f>
        <v>1</v>
      </c>
      <c r="E333" s="4" t="s">
        <v>451</v>
      </c>
      <c r="F333" s="4" t="s">
        <v>451</v>
      </c>
      <c r="G333" s="4">
        <v>1</v>
      </c>
      <c r="H333" s="4" t="s">
        <v>451</v>
      </c>
      <c r="I333" s="4" t="s">
        <v>451</v>
      </c>
      <c r="J333" s="4" t="s">
        <v>451</v>
      </c>
      <c r="K333" s="6" t="s">
        <v>451</v>
      </c>
    </row>
    <row r="334" spans="2:11" ht="21" customHeight="1" x14ac:dyDescent="0.2">
      <c r="B334" s="18" t="s">
        <v>505</v>
      </c>
      <c r="D334" s="24"/>
      <c r="E334" s="24"/>
      <c r="F334" s="24"/>
      <c r="G334" s="24"/>
      <c r="H334" s="24"/>
      <c r="I334" s="24"/>
      <c r="J334" s="24"/>
    </row>
    <row r="335" spans="2:11" ht="15.75" customHeight="1" x14ac:dyDescent="0.2">
      <c r="C335" s="15" t="s">
        <v>220</v>
      </c>
      <c r="D335" s="19">
        <f t="shared" si="73"/>
        <v>5</v>
      </c>
      <c r="E335" s="4">
        <v>1</v>
      </c>
      <c r="F335" s="4" t="s">
        <v>451</v>
      </c>
      <c r="G335" s="4" t="s">
        <v>451</v>
      </c>
      <c r="H335" s="4" t="s">
        <v>451</v>
      </c>
      <c r="I335" s="4" t="s">
        <v>451</v>
      </c>
      <c r="J335" s="4">
        <v>2</v>
      </c>
      <c r="K335" s="6">
        <v>2</v>
      </c>
    </row>
    <row r="336" spans="2:11" ht="16.5" customHeight="1" x14ac:dyDescent="0.2">
      <c r="C336" s="15" t="s">
        <v>156</v>
      </c>
      <c r="D336" s="19">
        <f t="shared" si="73"/>
        <v>17</v>
      </c>
      <c r="E336" s="4">
        <v>2</v>
      </c>
      <c r="F336" s="4">
        <v>3</v>
      </c>
      <c r="G336" s="4">
        <v>1</v>
      </c>
      <c r="H336" s="4">
        <v>1</v>
      </c>
      <c r="I336" s="4">
        <v>4</v>
      </c>
      <c r="J336" s="4">
        <v>2</v>
      </c>
      <c r="K336" s="6">
        <v>4</v>
      </c>
    </row>
    <row r="337" spans="2:11" ht="15.75" customHeight="1" x14ac:dyDescent="0.2">
      <c r="C337" s="15" t="s">
        <v>221</v>
      </c>
      <c r="D337" s="19">
        <f t="shared" si="73"/>
        <v>4</v>
      </c>
      <c r="E337" s="4">
        <v>1</v>
      </c>
      <c r="F337" s="4" t="s">
        <v>451</v>
      </c>
      <c r="G337" s="4">
        <v>1</v>
      </c>
      <c r="H337" s="4" t="s">
        <v>451</v>
      </c>
      <c r="I337" s="4" t="s">
        <v>451</v>
      </c>
      <c r="J337" s="4">
        <v>1</v>
      </c>
      <c r="K337" s="6">
        <v>1</v>
      </c>
    </row>
    <row r="338" spans="2:11" ht="16.5" customHeight="1" x14ac:dyDescent="0.2">
      <c r="C338" s="15" t="s">
        <v>222</v>
      </c>
      <c r="D338" s="19">
        <f t="shared" si="73"/>
        <v>8</v>
      </c>
      <c r="E338" s="4">
        <v>1</v>
      </c>
      <c r="F338" s="4">
        <v>2</v>
      </c>
      <c r="G338" s="4" t="s">
        <v>451</v>
      </c>
      <c r="H338" s="4" t="s">
        <v>451</v>
      </c>
      <c r="I338" s="4">
        <v>1</v>
      </c>
      <c r="J338" s="4">
        <v>2</v>
      </c>
      <c r="K338" s="6">
        <v>2</v>
      </c>
    </row>
    <row r="339" spans="2:11" ht="15.75" customHeight="1" x14ac:dyDescent="0.2">
      <c r="C339" s="15" t="s">
        <v>478</v>
      </c>
      <c r="D339" s="19">
        <f t="shared" si="73"/>
        <v>2</v>
      </c>
      <c r="E339" s="4">
        <v>1</v>
      </c>
      <c r="F339" s="4" t="s">
        <v>451</v>
      </c>
      <c r="G339" s="4" t="s">
        <v>451</v>
      </c>
      <c r="H339" s="4" t="s">
        <v>451</v>
      </c>
      <c r="I339" s="4" t="s">
        <v>451</v>
      </c>
      <c r="J339" s="4">
        <v>1</v>
      </c>
      <c r="K339" s="6" t="s">
        <v>451</v>
      </c>
    </row>
    <row r="340" spans="2:11" ht="21" customHeight="1" x14ac:dyDescent="0.2">
      <c r="B340" s="18" t="s">
        <v>41</v>
      </c>
      <c r="D340" s="25">
        <f t="shared" ref="D340:K340" si="74">SUM(D341:D353)</f>
        <v>186</v>
      </c>
      <c r="E340" s="25">
        <f t="shared" si="74"/>
        <v>30</v>
      </c>
      <c r="F340" s="25">
        <f t="shared" si="74"/>
        <v>31</v>
      </c>
      <c r="G340" s="25">
        <f t="shared" si="74"/>
        <v>31</v>
      </c>
      <c r="H340" s="25">
        <f t="shared" si="74"/>
        <v>17</v>
      </c>
      <c r="I340" s="25">
        <f t="shared" si="74"/>
        <v>18</v>
      </c>
      <c r="J340" s="25">
        <f t="shared" si="74"/>
        <v>27</v>
      </c>
      <c r="K340" s="26">
        <f t="shared" si="74"/>
        <v>32</v>
      </c>
    </row>
    <row r="341" spans="2:11" ht="15.75" customHeight="1" x14ac:dyDescent="0.2">
      <c r="C341" s="46" t="s">
        <v>550</v>
      </c>
      <c r="D341" s="19">
        <f t="shared" ref="D341:D352" si="75">SUM(E341:K341)</f>
        <v>105</v>
      </c>
      <c r="E341" s="4">
        <v>13</v>
      </c>
      <c r="F341" s="4">
        <v>15</v>
      </c>
      <c r="G341" s="4">
        <v>21</v>
      </c>
      <c r="H341" s="4">
        <v>10</v>
      </c>
      <c r="I341" s="4">
        <v>11</v>
      </c>
      <c r="J341" s="4">
        <v>19</v>
      </c>
      <c r="K341" s="7">
        <v>16</v>
      </c>
    </row>
    <row r="342" spans="2:11" ht="16.5" customHeight="1" x14ac:dyDescent="0.2">
      <c r="C342" s="46" t="s">
        <v>224</v>
      </c>
      <c r="D342" s="19">
        <f t="shared" si="75"/>
        <v>3</v>
      </c>
      <c r="E342" s="4">
        <v>2</v>
      </c>
      <c r="F342" s="4" t="s">
        <v>451</v>
      </c>
      <c r="G342" s="4">
        <v>1</v>
      </c>
      <c r="H342" s="4" t="s">
        <v>451</v>
      </c>
      <c r="I342" s="4" t="s">
        <v>451</v>
      </c>
      <c r="J342" s="4" t="s">
        <v>451</v>
      </c>
      <c r="K342" s="6" t="s">
        <v>451</v>
      </c>
    </row>
    <row r="343" spans="2:11" ht="15.75" customHeight="1" x14ac:dyDescent="0.2">
      <c r="C343" s="46" t="s">
        <v>225</v>
      </c>
      <c r="D343" s="19">
        <f t="shared" si="75"/>
        <v>3</v>
      </c>
      <c r="E343" s="4">
        <v>2</v>
      </c>
      <c r="F343" s="4" t="s">
        <v>451</v>
      </c>
      <c r="G343" s="4" t="s">
        <v>451</v>
      </c>
      <c r="H343" s="4" t="s">
        <v>451</v>
      </c>
      <c r="I343" s="4">
        <v>1</v>
      </c>
      <c r="J343" s="4" t="s">
        <v>451</v>
      </c>
      <c r="K343" s="6" t="s">
        <v>451</v>
      </c>
    </row>
    <row r="344" spans="2:11" ht="16.5" customHeight="1" x14ac:dyDescent="0.2">
      <c r="C344" s="15" t="s">
        <v>421</v>
      </c>
      <c r="D344" s="19">
        <f t="shared" si="75"/>
        <v>7</v>
      </c>
      <c r="E344" s="4" t="s">
        <v>451</v>
      </c>
      <c r="F344" s="4">
        <v>3</v>
      </c>
      <c r="G344" s="4">
        <v>1</v>
      </c>
      <c r="H344" s="4">
        <v>1</v>
      </c>
      <c r="I344" s="4">
        <v>1</v>
      </c>
      <c r="J344" s="4" t="s">
        <v>451</v>
      </c>
      <c r="K344" s="6">
        <v>1</v>
      </c>
    </row>
    <row r="345" spans="2:11" ht="15.75" customHeight="1" x14ac:dyDescent="0.2">
      <c r="C345" s="15" t="s">
        <v>226</v>
      </c>
      <c r="D345" s="19">
        <f t="shared" si="75"/>
        <v>1</v>
      </c>
      <c r="E345" s="4" t="s">
        <v>451</v>
      </c>
      <c r="F345" s="4" t="s">
        <v>451</v>
      </c>
      <c r="G345" s="4" t="s">
        <v>451</v>
      </c>
      <c r="H345" s="4" t="s">
        <v>451</v>
      </c>
      <c r="I345" s="4" t="s">
        <v>451</v>
      </c>
      <c r="J345" s="4" t="s">
        <v>451</v>
      </c>
      <c r="K345" s="6">
        <v>1</v>
      </c>
    </row>
    <row r="346" spans="2:11" ht="16.5" customHeight="1" x14ac:dyDescent="0.2">
      <c r="C346" s="15" t="s">
        <v>228</v>
      </c>
      <c r="D346" s="19">
        <f t="shared" si="75"/>
        <v>8</v>
      </c>
      <c r="E346" s="4">
        <v>1</v>
      </c>
      <c r="F346" s="4" t="s">
        <v>451</v>
      </c>
      <c r="G346" s="4">
        <v>2</v>
      </c>
      <c r="H346" s="4" t="s">
        <v>451</v>
      </c>
      <c r="I346" s="4">
        <v>2</v>
      </c>
      <c r="J346" s="4">
        <v>1</v>
      </c>
      <c r="K346" s="6">
        <v>2</v>
      </c>
    </row>
    <row r="347" spans="2:11" ht="15.75" customHeight="1" x14ac:dyDescent="0.2">
      <c r="C347" s="15" t="s">
        <v>229</v>
      </c>
      <c r="D347" s="19">
        <f t="shared" si="75"/>
        <v>2</v>
      </c>
      <c r="E347" s="4">
        <v>1</v>
      </c>
      <c r="F347" s="4" t="s">
        <v>451</v>
      </c>
      <c r="G347" s="4" t="s">
        <v>451</v>
      </c>
      <c r="H347" s="4" t="s">
        <v>451</v>
      </c>
      <c r="I347" s="4" t="s">
        <v>451</v>
      </c>
      <c r="J347" s="4" t="s">
        <v>451</v>
      </c>
      <c r="K347" s="6">
        <v>1</v>
      </c>
    </row>
    <row r="348" spans="2:11" ht="16.5" customHeight="1" x14ac:dyDescent="0.2">
      <c r="C348" s="15" t="s">
        <v>227</v>
      </c>
      <c r="D348" s="19">
        <f t="shared" si="75"/>
        <v>1</v>
      </c>
      <c r="E348" s="4" t="s">
        <v>451</v>
      </c>
      <c r="F348" s="4" t="s">
        <v>451</v>
      </c>
      <c r="G348" s="4" t="s">
        <v>451</v>
      </c>
      <c r="H348" s="4" t="s">
        <v>451</v>
      </c>
      <c r="I348" s="4" t="s">
        <v>451</v>
      </c>
      <c r="J348" s="4">
        <v>1</v>
      </c>
      <c r="K348" s="6" t="s">
        <v>451</v>
      </c>
    </row>
    <row r="349" spans="2:11" ht="15.75" customHeight="1" x14ac:dyDescent="0.2">
      <c r="C349" s="15" t="s">
        <v>460</v>
      </c>
      <c r="D349" s="19">
        <f t="shared" si="75"/>
        <v>9</v>
      </c>
      <c r="E349" s="4">
        <v>1</v>
      </c>
      <c r="F349" s="4">
        <v>2</v>
      </c>
      <c r="G349" s="4">
        <v>1</v>
      </c>
      <c r="H349" s="4" t="s">
        <v>451</v>
      </c>
      <c r="I349" s="4">
        <v>1</v>
      </c>
      <c r="J349" s="4" t="s">
        <v>451</v>
      </c>
      <c r="K349" s="6">
        <v>4</v>
      </c>
    </row>
    <row r="350" spans="2:11" ht="16.5" customHeight="1" x14ac:dyDescent="0.2">
      <c r="C350" s="15" t="s">
        <v>230</v>
      </c>
      <c r="D350" s="19">
        <f t="shared" si="75"/>
        <v>7</v>
      </c>
      <c r="E350" s="4">
        <v>2</v>
      </c>
      <c r="F350" s="4">
        <v>1</v>
      </c>
      <c r="G350" s="4">
        <v>2</v>
      </c>
      <c r="H350" s="4" t="s">
        <v>451</v>
      </c>
      <c r="I350" s="4" t="s">
        <v>451</v>
      </c>
      <c r="J350" s="4">
        <v>2</v>
      </c>
      <c r="K350" s="6" t="s">
        <v>451</v>
      </c>
    </row>
    <row r="351" spans="2:11" ht="15.75" customHeight="1" x14ac:dyDescent="0.2">
      <c r="C351" s="15" t="s">
        <v>223</v>
      </c>
      <c r="D351" s="19">
        <f t="shared" si="75"/>
        <v>2</v>
      </c>
      <c r="E351" s="4" t="s">
        <v>451</v>
      </c>
      <c r="F351" s="4" t="s">
        <v>451</v>
      </c>
      <c r="G351" s="4" t="s">
        <v>451</v>
      </c>
      <c r="H351" s="4">
        <v>1</v>
      </c>
      <c r="I351" s="4" t="s">
        <v>451</v>
      </c>
      <c r="J351" s="4" t="s">
        <v>451</v>
      </c>
      <c r="K351" s="6">
        <v>1</v>
      </c>
    </row>
    <row r="352" spans="2:11" ht="16.5" customHeight="1" x14ac:dyDescent="0.2">
      <c r="C352" s="15" t="s">
        <v>231</v>
      </c>
      <c r="D352" s="19">
        <f t="shared" si="75"/>
        <v>10</v>
      </c>
      <c r="E352" s="4">
        <v>2</v>
      </c>
      <c r="F352" s="4">
        <v>2</v>
      </c>
      <c r="G352" s="4" t="s">
        <v>451</v>
      </c>
      <c r="H352" s="4">
        <v>1</v>
      </c>
      <c r="I352" s="4" t="s">
        <v>451</v>
      </c>
      <c r="J352" s="2">
        <v>2</v>
      </c>
      <c r="K352" s="6">
        <v>3</v>
      </c>
    </row>
    <row r="353" spans="2:11" ht="15.75" customHeight="1" x14ac:dyDescent="0.2">
      <c r="C353" s="46" t="s">
        <v>384</v>
      </c>
      <c r="D353" s="19">
        <f>SUM(E353:K353)</f>
        <v>28</v>
      </c>
      <c r="E353" s="4">
        <v>6</v>
      </c>
      <c r="F353" s="4">
        <v>8</v>
      </c>
      <c r="G353" s="4">
        <v>3</v>
      </c>
      <c r="H353" s="4">
        <v>4</v>
      </c>
      <c r="I353" s="4">
        <v>2</v>
      </c>
      <c r="J353" s="2">
        <v>2</v>
      </c>
      <c r="K353" s="6">
        <v>3</v>
      </c>
    </row>
    <row r="354" spans="2:11" ht="21" customHeight="1" x14ac:dyDescent="0.2">
      <c r="B354" s="18" t="s">
        <v>42</v>
      </c>
      <c r="D354" s="25">
        <f t="shared" ref="D354:K354" si="76">SUM(D355:D360)</f>
        <v>39</v>
      </c>
      <c r="E354" s="12">
        <f t="shared" si="76"/>
        <v>8</v>
      </c>
      <c r="F354" s="12">
        <f t="shared" si="76"/>
        <v>3</v>
      </c>
      <c r="G354" s="12">
        <f t="shared" si="76"/>
        <v>5</v>
      </c>
      <c r="H354" s="12">
        <f t="shared" si="76"/>
        <v>4</v>
      </c>
      <c r="I354" s="12">
        <f t="shared" si="76"/>
        <v>8</v>
      </c>
      <c r="J354" s="12">
        <f t="shared" si="76"/>
        <v>6</v>
      </c>
      <c r="K354" s="42">
        <f t="shared" si="76"/>
        <v>5</v>
      </c>
    </row>
    <row r="355" spans="2:11" ht="15.75" customHeight="1" x14ac:dyDescent="0.2">
      <c r="C355" s="15" t="s">
        <v>551</v>
      </c>
      <c r="D355" s="19">
        <f t="shared" ref="D355:D360" si="77">SUM(E355:K355)</f>
        <v>15</v>
      </c>
      <c r="E355" s="4">
        <v>3</v>
      </c>
      <c r="F355" s="4">
        <v>1</v>
      </c>
      <c r="G355" s="4">
        <v>1</v>
      </c>
      <c r="H355" s="4">
        <v>3</v>
      </c>
      <c r="I355" s="4">
        <v>5</v>
      </c>
      <c r="J355" s="4">
        <v>1</v>
      </c>
      <c r="K355" s="7">
        <v>1</v>
      </c>
    </row>
    <row r="356" spans="2:11" ht="16.5" customHeight="1" x14ac:dyDescent="0.2">
      <c r="C356" s="15" t="s">
        <v>481</v>
      </c>
      <c r="D356" s="19">
        <f t="shared" si="77"/>
        <v>4</v>
      </c>
      <c r="E356" s="4">
        <v>2</v>
      </c>
      <c r="F356" s="4" t="s">
        <v>451</v>
      </c>
      <c r="G356" s="4" t="s">
        <v>451</v>
      </c>
      <c r="H356" s="4" t="s">
        <v>451</v>
      </c>
      <c r="I356" s="4">
        <v>1</v>
      </c>
      <c r="J356" s="4" t="s">
        <v>451</v>
      </c>
      <c r="K356" s="6">
        <v>1</v>
      </c>
    </row>
    <row r="357" spans="2:11" ht="15.75" customHeight="1" x14ac:dyDescent="0.2">
      <c r="C357" s="15" t="s">
        <v>232</v>
      </c>
      <c r="D357" s="19">
        <f t="shared" si="77"/>
        <v>7</v>
      </c>
      <c r="E357" s="4">
        <v>2</v>
      </c>
      <c r="F357" s="4">
        <v>1</v>
      </c>
      <c r="G357" s="4" t="s">
        <v>451</v>
      </c>
      <c r="H357" s="4" t="s">
        <v>451</v>
      </c>
      <c r="I357" s="4" t="s">
        <v>451</v>
      </c>
      <c r="J357" s="4">
        <v>3</v>
      </c>
      <c r="K357" s="6">
        <v>1</v>
      </c>
    </row>
    <row r="358" spans="2:11" ht="16.5" customHeight="1" x14ac:dyDescent="0.2">
      <c r="C358" s="15" t="s">
        <v>233</v>
      </c>
      <c r="D358" s="19">
        <f t="shared" si="77"/>
        <v>7</v>
      </c>
      <c r="E358" s="4" t="s">
        <v>451</v>
      </c>
      <c r="F358" s="4">
        <v>1</v>
      </c>
      <c r="G358" s="4">
        <v>2</v>
      </c>
      <c r="H358" s="4" t="s">
        <v>451</v>
      </c>
      <c r="I358" s="4">
        <v>2</v>
      </c>
      <c r="J358" s="4">
        <v>1</v>
      </c>
      <c r="K358" s="6">
        <v>1</v>
      </c>
    </row>
    <row r="359" spans="2:11" ht="15.75" customHeight="1" x14ac:dyDescent="0.2">
      <c r="C359" s="15" t="s">
        <v>234</v>
      </c>
      <c r="D359" s="19">
        <f t="shared" si="77"/>
        <v>5</v>
      </c>
      <c r="E359" s="4">
        <v>1</v>
      </c>
      <c r="F359" s="4" t="s">
        <v>451</v>
      </c>
      <c r="G359" s="4">
        <v>1</v>
      </c>
      <c r="H359" s="4">
        <v>1</v>
      </c>
      <c r="I359" s="4" t="s">
        <v>451</v>
      </c>
      <c r="J359" s="4">
        <v>1</v>
      </c>
      <c r="K359" s="6">
        <v>1</v>
      </c>
    </row>
    <row r="360" spans="2:11" ht="16.5" customHeight="1" x14ac:dyDescent="0.2">
      <c r="C360" s="15" t="s">
        <v>480</v>
      </c>
      <c r="D360" s="19">
        <f t="shared" si="77"/>
        <v>1</v>
      </c>
      <c r="E360" s="4" t="s">
        <v>451</v>
      </c>
      <c r="F360" s="4" t="s">
        <v>451</v>
      </c>
      <c r="G360" s="4">
        <v>1</v>
      </c>
      <c r="H360" s="4" t="s">
        <v>451</v>
      </c>
      <c r="I360" s="4" t="s">
        <v>451</v>
      </c>
      <c r="J360" s="4" t="s">
        <v>451</v>
      </c>
      <c r="K360" s="6" t="s">
        <v>451</v>
      </c>
    </row>
    <row r="361" spans="2:11" ht="21" customHeight="1" x14ac:dyDescent="0.2">
      <c r="B361" s="18" t="s">
        <v>51</v>
      </c>
      <c r="D361" s="25">
        <f t="shared" ref="D361:K361" si="78">SUM(D362:D366)</f>
        <v>39</v>
      </c>
      <c r="E361" s="12">
        <f t="shared" si="78"/>
        <v>6</v>
      </c>
      <c r="F361" s="12">
        <f t="shared" si="78"/>
        <v>6</v>
      </c>
      <c r="G361" s="12">
        <f t="shared" si="78"/>
        <v>4</v>
      </c>
      <c r="H361" s="12">
        <f t="shared" si="78"/>
        <v>4</v>
      </c>
      <c r="I361" s="12">
        <f t="shared" si="78"/>
        <v>3</v>
      </c>
      <c r="J361" s="12">
        <f t="shared" si="78"/>
        <v>6</v>
      </c>
      <c r="K361" s="42">
        <f t="shared" si="78"/>
        <v>10</v>
      </c>
    </row>
    <row r="362" spans="2:11" ht="15.75" customHeight="1" x14ac:dyDescent="0.2">
      <c r="C362" s="14" t="s">
        <v>552</v>
      </c>
      <c r="D362" s="19">
        <f>SUM(E362:K362)</f>
        <v>21</v>
      </c>
      <c r="E362" s="4">
        <v>2</v>
      </c>
      <c r="F362" s="4">
        <v>4</v>
      </c>
      <c r="G362" s="4">
        <v>3</v>
      </c>
      <c r="H362" s="4">
        <v>2</v>
      </c>
      <c r="I362" s="4">
        <v>3</v>
      </c>
      <c r="J362" s="4">
        <v>2</v>
      </c>
      <c r="K362" s="7">
        <v>5</v>
      </c>
    </row>
    <row r="363" spans="2:11" ht="16.5" customHeight="1" x14ac:dyDescent="0.2">
      <c r="C363" s="14" t="s">
        <v>235</v>
      </c>
      <c r="D363" s="19">
        <f>SUM(E363:K363)</f>
        <v>7</v>
      </c>
      <c r="E363" s="4">
        <v>2</v>
      </c>
      <c r="F363" s="4" t="s">
        <v>451</v>
      </c>
      <c r="G363" s="4" t="s">
        <v>451</v>
      </c>
      <c r="H363" s="4" t="s">
        <v>451</v>
      </c>
      <c r="I363" s="4" t="s">
        <v>451</v>
      </c>
      <c r="J363" s="4">
        <v>3</v>
      </c>
      <c r="K363" s="6">
        <v>2</v>
      </c>
    </row>
    <row r="364" spans="2:11" ht="15.75" customHeight="1" x14ac:dyDescent="0.2">
      <c r="C364" s="14" t="s">
        <v>236</v>
      </c>
      <c r="D364" s="19">
        <f>SUM(E364:K364)</f>
        <v>1</v>
      </c>
      <c r="E364" s="4" t="s">
        <v>451</v>
      </c>
      <c r="F364" s="4">
        <v>1</v>
      </c>
      <c r="G364" s="4" t="s">
        <v>451</v>
      </c>
      <c r="H364" s="4" t="s">
        <v>451</v>
      </c>
      <c r="I364" s="4" t="s">
        <v>451</v>
      </c>
      <c r="J364" s="4" t="s">
        <v>451</v>
      </c>
      <c r="K364" s="6" t="s">
        <v>451</v>
      </c>
    </row>
    <row r="365" spans="2:11" ht="16.5" customHeight="1" x14ac:dyDescent="0.2">
      <c r="C365" s="14" t="s">
        <v>238</v>
      </c>
      <c r="D365" s="19">
        <f t="shared" ref="D365:D379" si="79">SUM(E365:K365)</f>
        <v>2</v>
      </c>
      <c r="E365" s="4" t="s">
        <v>451</v>
      </c>
      <c r="F365" s="4" t="s">
        <v>451</v>
      </c>
      <c r="G365" s="4" t="s">
        <v>451</v>
      </c>
      <c r="H365" s="4">
        <v>1</v>
      </c>
      <c r="I365" s="4" t="s">
        <v>451</v>
      </c>
      <c r="J365" s="4" t="s">
        <v>451</v>
      </c>
      <c r="K365" s="6">
        <v>1</v>
      </c>
    </row>
    <row r="366" spans="2:11" ht="15.75" customHeight="1" x14ac:dyDescent="0.2">
      <c r="C366" s="14" t="s">
        <v>237</v>
      </c>
      <c r="D366" s="19">
        <f t="shared" si="79"/>
        <v>8</v>
      </c>
      <c r="E366" s="4">
        <v>2</v>
      </c>
      <c r="F366" s="4">
        <v>1</v>
      </c>
      <c r="G366" s="4">
        <v>1</v>
      </c>
      <c r="H366" s="4">
        <v>1</v>
      </c>
      <c r="I366" s="4" t="s">
        <v>451</v>
      </c>
      <c r="J366" s="4">
        <v>1</v>
      </c>
      <c r="K366" s="6">
        <v>2</v>
      </c>
    </row>
    <row r="367" spans="2:11" ht="21" customHeight="1" x14ac:dyDescent="0.2">
      <c r="B367" s="15" t="s">
        <v>55</v>
      </c>
      <c r="C367" s="14"/>
      <c r="D367" s="19">
        <f>SUM(D368:D371)</f>
        <v>17</v>
      </c>
      <c r="E367" s="12">
        <f>SUM(E368:E371)</f>
        <v>5</v>
      </c>
      <c r="F367" s="12">
        <f>SUM(F368:F371)</f>
        <v>2</v>
      </c>
      <c r="G367" s="12" t="s">
        <v>451</v>
      </c>
      <c r="H367" s="12">
        <f>SUM(H368:H371)</f>
        <v>2</v>
      </c>
      <c r="I367" s="12">
        <f>SUM(I368:I371)</f>
        <v>1</v>
      </c>
      <c r="J367" s="12">
        <f>SUM(J368:J371)</f>
        <v>3</v>
      </c>
      <c r="K367" s="13">
        <f>SUM(K368:K371)</f>
        <v>4</v>
      </c>
    </row>
    <row r="368" spans="2:11" ht="15.75" customHeight="1" x14ac:dyDescent="0.2">
      <c r="C368" s="14" t="s">
        <v>553</v>
      </c>
      <c r="D368" s="19">
        <f>SUM(E368:K368)</f>
        <v>11</v>
      </c>
      <c r="E368" s="4">
        <v>3</v>
      </c>
      <c r="F368" s="4">
        <v>2</v>
      </c>
      <c r="G368" s="4" t="s">
        <v>451</v>
      </c>
      <c r="H368" s="4">
        <v>1</v>
      </c>
      <c r="I368" s="4" t="s">
        <v>451</v>
      </c>
      <c r="J368" s="4">
        <v>2</v>
      </c>
      <c r="K368" s="6">
        <v>3</v>
      </c>
    </row>
    <row r="369" spans="1:20" ht="16.5" customHeight="1" x14ac:dyDescent="0.2">
      <c r="C369" s="14" t="s">
        <v>482</v>
      </c>
      <c r="D369" s="19">
        <f>SUM(E369:K369)</f>
        <v>2</v>
      </c>
      <c r="E369" s="4">
        <v>1</v>
      </c>
      <c r="F369" s="4" t="s">
        <v>451</v>
      </c>
      <c r="G369" s="4" t="s">
        <v>451</v>
      </c>
      <c r="H369" s="4" t="s">
        <v>451</v>
      </c>
      <c r="I369" s="4" t="s">
        <v>451</v>
      </c>
      <c r="J369" s="4" t="s">
        <v>451</v>
      </c>
      <c r="K369" s="6">
        <v>1</v>
      </c>
    </row>
    <row r="370" spans="1:20" ht="15.75" customHeight="1" x14ac:dyDescent="0.2">
      <c r="C370" s="14" t="s">
        <v>143</v>
      </c>
      <c r="D370" s="19">
        <f>SUM(E370:K370)</f>
        <v>2</v>
      </c>
      <c r="E370" s="4">
        <v>1</v>
      </c>
      <c r="F370" s="4" t="s">
        <v>451</v>
      </c>
      <c r="G370" s="4" t="s">
        <v>451</v>
      </c>
      <c r="H370" s="4" t="s">
        <v>451</v>
      </c>
      <c r="I370" s="4">
        <v>1</v>
      </c>
      <c r="J370" s="4" t="s">
        <v>451</v>
      </c>
      <c r="K370" s="6" t="s">
        <v>451</v>
      </c>
    </row>
    <row r="371" spans="1:20" ht="15.75" customHeight="1" x14ac:dyDescent="0.2">
      <c r="C371" s="14" t="s">
        <v>239</v>
      </c>
      <c r="D371" s="19">
        <f>SUM(E371:K371)</f>
        <v>2</v>
      </c>
      <c r="E371" s="4" t="s">
        <v>451</v>
      </c>
      <c r="F371" s="4" t="s">
        <v>451</v>
      </c>
      <c r="G371" s="4" t="s">
        <v>451</v>
      </c>
      <c r="H371" s="4">
        <v>1</v>
      </c>
      <c r="I371" s="4" t="s">
        <v>451</v>
      </c>
      <c r="J371" s="4">
        <v>1</v>
      </c>
      <c r="K371" s="6" t="s">
        <v>451</v>
      </c>
    </row>
    <row r="372" spans="1:20" ht="21" customHeight="1" x14ac:dyDescent="0.2">
      <c r="B372" s="18" t="s">
        <v>70</v>
      </c>
      <c r="D372" s="25">
        <f t="shared" ref="D372:K372" si="80">SUM(D373:D381)</f>
        <v>39</v>
      </c>
      <c r="E372" s="12">
        <f t="shared" si="80"/>
        <v>5</v>
      </c>
      <c r="F372" s="12">
        <f t="shared" si="80"/>
        <v>9</v>
      </c>
      <c r="G372" s="12">
        <f t="shared" si="80"/>
        <v>5</v>
      </c>
      <c r="H372" s="12">
        <f t="shared" si="80"/>
        <v>3</v>
      </c>
      <c r="I372" s="12">
        <f t="shared" si="80"/>
        <v>5</v>
      </c>
      <c r="J372" s="12">
        <f t="shared" si="80"/>
        <v>3</v>
      </c>
      <c r="K372" s="42">
        <f t="shared" si="80"/>
        <v>9</v>
      </c>
    </row>
    <row r="373" spans="1:20" ht="16.5" customHeight="1" x14ac:dyDescent="0.2">
      <c r="C373" s="15" t="s">
        <v>554</v>
      </c>
      <c r="D373" s="19">
        <f t="shared" si="79"/>
        <v>13</v>
      </c>
      <c r="E373" s="4" t="s">
        <v>451</v>
      </c>
      <c r="F373" s="4">
        <v>3</v>
      </c>
      <c r="G373" s="4">
        <v>3</v>
      </c>
      <c r="H373" s="4">
        <v>2</v>
      </c>
      <c r="I373" s="4" t="s">
        <v>451</v>
      </c>
      <c r="J373" s="4">
        <v>1</v>
      </c>
      <c r="K373" s="6">
        <v>4</v>
      </c>
    </row>
    <row r="374" spans="1:20" ht="16.5" customHeight="1" x14ac:dyDescent="0.2">
      <c r="C374" s="15" t="s">
        <v>483</v>
      </c>
      <c r="D374" s="19">
        <f t="shared" si="79"/>
        <v>3</v>
      </c>
      <c r="E374" s="4" t="s">
        <v>451</v>
      </c>
      <c r="F374" s="4">
        <v>1</v>
      </c>
      <c r="G374" s="4" t="s">
        <v>451</v>
      </c>
      <c r="H374" s="4" t="s">
        <v>451</v>
      </c>
      <c r="I374" s="4" t="s">
        <v>451</v>
      </c>
      <c r="J374" s="4" t="s">
        <v>451</v>
      </c>
      <c r="K374" s="6">
        <v>2</v>
      </c>
    </row>
    <row r="375" spans="1:20" ht="16.5" customHeight="1" x14ac:dyDescent="0.2">
      <c r="C375" s="15" t="s">
        <v>240</v>
      </c>
      <c r="D375" s="19">
        <f t="shared" si="79"/>
        <v>6</v>
      </c>
      <c r="E375" s="4">
        <v>2</v>
      </c>
      <c r="F375" s="4">
        <v>1</v>
      </c>
      <c r="G375" s="4">
        <v>1</v>
      </c>
      <c r="H375" s="4">
        <v>1</v>
      </c>
      <c r="I375" s="4">
        <v>1</v>
      </c>
      <c r="J375" s="4" t="s">
        <v>451</v>
      </c>
      <c r="K375" s="6" t="s">
        <v>451</v>
      </c>
    </row>
    <row r="376" spans="1:20" ht="16.5" customHeight="1" x14ac:dyDescent="0.2">
      <c r="C376" s="15" t="s">
        <v>241</v>
      </c>
      <c r="D376" s="19">
        <f t="shared" si="79"/>
        <v>2</v>
      </c>
      <c r="E376" s="4" t="s">
        <v>451</v>
      </c>
      <c r="F376" s="4">
        <v>1</v>
      </c>
      <c r="G376" s="4" t="s">
        <v>451</v>
      </c>
      <c r="H376" s="4" t="s">
        <v>451</v>
      </c>
      <c r="I376" s="4" t="s">
        <v>451</v>
      </c>
      <c r="J376" s="4" t="s">
        <v>451</v>
      </c>
      <c r="K376" s="6">
        <v>1</v>
      </c>
    </row>
    <row r="377" spans="1:20" ht="16.5" customHeight="1" x14ac:dyDescent="0.2">
      <c r="C377" s="15" t="s">
        <v>242</v>
      </c>
      <c r="D377" s="19">
        <f t="shared" si="79"/>
        <v>3</v>
      </c>
      <c r="E377" s="4">
        <v>1</v>
      </c>
      <c r="F377" s="4">
        <v>1</v>
      </c>
      <c r="G377" s="4" t="s">
        <v>451</v>
      </c>
      <c r="H377" s="4" t="s">
        <v>451</v>
      </c>
      <c r="I377" s="4">
        <v>1</v>
      </c>
      <c r="J377" s="4" t="s">
        <v>451</v>
      </c>
      <c r="K377" s="6" t="s">
        <v>451</v>
      </c>
    </row>
    <row r="378" spans="1:20" ht="16.5" customHeight="1" x14ac:dyDescent="0.2">
      <c r="C378" s="15" t="s">
        <v>243</v>
      </c>
      <c r="D378" s="19">
        <f t="shared" si="79"/>
        <v>3</v>
      </c>
      <c r="E378" s="4">
        <v>1</v>
      </c>
      <c r="F378" s="4" t="s">
        <v>451</v>
      </c>
      <c r="G378" s="4" t="s">
        <v>451</v>
      </c>
      <c r="H378" s="4" t="s">
        <v>451</v>
      </c>
      <c r="I378" s="4" t="s">
        <v>451</v>
      </c>
      <c r="J378" s="4" t="s">
        <v>451</v>
      </c>
      <c r="K378" s="6">
        <v>2</v>
      </c>
    </row>
    <row r="379" spans="1:20" ht="16.5" customHeight="1" x14ac:dyDescent="0.2">
      <c r="C379" s="15" t="s">
        <v>244</v>
      </c>
      <c r="D379" s="19">
        <f t="shared" si="79"/>
        <v>4</v>
      </c>
      <c r="E379" s="4" t="s">
        <v>451</v>
      </c>
      <c r="F379" s="4">
        <v>1</v>
      </c>
      <c r="G379" s="4" t="s">
        <v>451</v>
      </c>
      <c r="H379" s="4" t="s">
        <v>451</v>
      </c>
      <c r="I379" s="4">
        <v>2</v>
      </c>
      <c r="J379" s="4">
        <v>1</v>
      </c>
      <c r="K379" s="6" t="s">
        <v>451</v>
      </c>
    </row>
    <row r="380" spans="1:20" ht="16.5" customHeight="1" x14ac:dyDescent="0.2">
      <c r="C380" s="15" t="s">
        <v>245</v>
      </c>
      <c r="D380" s="19">
        <f>SUM(E380:K380)</f>
        <v>1</v>
      </c>
      <c r="E380" s="4" t="s">
        <v>451</v>
      </c>
      <c r="F380" s="4" t="s">
        <v>451</v>
      </c>
      <c r="G380" s="4" t="s">
        <v>451</v>
      </c>
      <c r="H380" s="4" t="s">
        <v>451</v>
      </c>
      <c r="I380" s="4" t="s">
        <v>451</v>
      </c>
      <c r="J380" s="4">
        <v>1</v>
      </c>
      <c r="K380" s="6" t="s">
        <v>451</v>
      </c>
    </row>
    <row r="381" spans="1:20" ht="16.5" customHeight="1" x14ac:dyDescent="0.2">
      <c r="C381" s="15" t="s">
        <v>422</v>
      </c>
      <c r="D381" s="19">
        <f>SUM(E381:K381)</f>
        <v>4</v>
      </c>
      <c r="E381" s="4">
        <v>1</v>
      </c>
      <c r="F381" s="4">
        <v>1</v>
      </c>
      <c r="G381" s="4">
        <v>1</v>
      </c>
      <c r="H381" s="4" t="s">
        <v>451</v>
      </c>
      <c r="I381" s="4">
        <v>1</v>
      </c>
      <c r="J381" s="4" t="s">
        <v>451</v>
      </c>
      <c r="K381" s="6" t="s">
        <v>451</v>
      </c>
    </row>
    <row r="382" spans="1:20" ht="21" customHeight="1" x14ac:dyDescent="0.2">
      <c r="A382" s="18" t="s">
        <v>49</v>
      </c>
      <c r="D382" s="19">
        <f>SUM(D383,D390,D391,D419)</f>
        <v>24134</v>
      </c>
      <c r="E382" s="5">
        <f>SUM(E383,E391,E390,E419)</f>
        <v>2124</v>
      </c>
      <c r="F382" s="5">
        <f>SUM(F383,F391,F390,F419)</f>
        <v>3672</v>
      </c>
      <c r="G382" s="5">
        <f t="shared" ref="G382:K382" si="81">SUM(G383,G391,G390,G419)</f>
        <v>3722</v>
      </c>
      <c r="H382" s="5">
        <f t="shared" si="81"/>
        <v>3756</v>
      </c>
      <c r="I382" s="5">
        <f t="shared" si="81"/>
        <v>3560</v>
      </c>
      <c r="J382" s="5">
        <f t="shared" si="81"/>
        <v>4137</v>
      </c>
      <c r="K382" s="11">
        <f t="shared" si="81"/>
        <v>3163</v>
      </c>
      <c r="L382" s="18"/>
    </row>
    <row r="383" spans="1:20" s="17" customFormat="1" ht="21" customHeight="1" x14ac:dyDescent="0.2">
      <c r="A383" s="15"/>
      <c r="B383" s="18" t="s">
        <v>26</v>
      </c>
      <c r="C383" s="15"/>
      <c r="D383" s="19">
        <f>SUM(D384:D389)</f>
        <v>396</v>
      </c>
      <c r="E383" s="5">
        <f t="shared" ref="E383:J383" si="82">SUM(E384:E389)</f>
        <v>63</v>
      </c>
      <c r="F383" s="5">
        <f t="shared" si="82"/>
        <v>66</v>
      </c>
      <c r="G383" s="5">
        <f t="shared" si="82"/>
        <v>54</v>
      </c>
      <c r="H383" s="5">
        <f t="shared" si="82"/>
        <v>46</v>
      </c>
      <c r="I383" s="5">
        <f t="shared" si="82"/>
        <v>55</v>
      </c>
      <c r="J383" s="5">
        <f t="shared" si="82"/>
        <v>57</v>
      </c>
      <c r="K383" s="11">
        <f>SUM(K384:K389)</f>
        <v>55</v>
      </c>
      <c r="L383" s="18"/>
      <c r="M383" s="18"/>
      <c r="N383" s="18"/>
      <c r="O383" s="18"/>
      <c r="P383" s="18"/>
      <c r="Q383" s="18"/>
      <c r="R383" s="18"/>
      <c r="S383" s="18"/>
      <c r="T383" s="18"/>
    </row>
    <row r="384" spans="1:20" ht="16.5" customHeight="1" x14ac:dyDescent="0.2">
      <c r="C384" s="14" t="s">
        <v>555</v>
      </c>
      <c r="D384" s="19">
        <f>SUM(E384:K384)</f>
        <v>226</v>
      </c>
      <c r="E384" s="4">
        <v>38</v>
      </c>
      <c r="F384" s="4">
        <v>36</v>
      </c>
      <c r="G384" s="4">
        <v>32</v>
      </c>
      <c r="H384" s="4">
        <v>27</v>
      </c>
      <c r="I384" s="4">
        <v>26</v>
      </c>
      <c r="J384" s="4">
        <v>34</v>
      </c>
      <c r="K384" s="7">
        <v>33</v>
      </c>
    </row>
    <row r="385" spans="2:11" ht="16.5" customHeight="1" x14ac:dyDescent="0.2">
      <c r="C385" s="14" t="s">
        <v>246</v>
      </c>
      <c r="D385" s="19">
        <f>SUM(E385:K385)</f>
        <v>34</v>
      </c>
      <c r="E385" s="4">
        <v>2</v>
      </c>
      <c r="F385" s="4">
        <v>7</v>
      </c>
      <c r="G385" s="4">
        <v>6</v>
      </c>
      <c r="H385" s="4" t="s">
        <v>451</v>
      </c>
      <c r="I385" s="4">
        <v>10</v>
      </c>
      <c r="J385" s="4">
        <v>4</v>
      </c>
      <c r="K385" s="7">
        <v>5</v>
      </c>
    </row>
    <row r="386" spans="2:11" ht="16.5" customHeight="1" x14ac:dyDescent="0.2">
      <c r="C386" s="14" t="s">
        <v>247</v>
      </c>
      <c r="D386" s="19">
        <f>SUM(E386:K386)</f>
        <v>12</v>
      </c>
      <c r="E386" s="4">
        <v>6</v>
      </c>
      <c r="F386" s="4">
        <v>1</v>
      </c>
      <c r="G386" s="4" t="s">
        <v>451</v>
      </c>
      <c r="H386" s="4">
        <v>1</v>
      </c>
      <c r="I386" s="4">
        <v>2</v>
      </c>
      <c r="J386" s="4" t="s">
        <v>451</v>
      </c>
      <c r="K386" s="6">
        <v>2</v>
      </c>
    </row>
    <row r="387" spans="2:11" ht="16.5" customHeight="1" x14ac:dyDescent="0.2">
      <c r="C387" s="14" t="s">
        <v>248</v>
      </c>
      <c r="D387" s="19">
        <f t="shared" ref="D387:D398" si="83">SUM(E387:K387)</f>
        <v>37</v>
      </c>
      <c r="E387" s="4">
        <v>4</v>
      </c>
      <c r="F387" s="4">
        <v>11</v>
      </c>
      <c r="G387" s="4">
        <v>6</v>
      </c>
      <c r="H387" s="4">
        <v>4</v>
      </c>
      <c r="I387" s="4">
        <v>2</v>
      </c>
      <c r="J387" s="4">
        <v>5</v>
      </c>
      <c r="K387" s="7">
        <v>5</v>
      </c>
    </row>
    <row r="388" spans="2:11" ht="16.5" customHeight="1" x14ac:dyDescent="0.2">
      <c r="C388" s="14" t="s">
        <v>578</v>
      </c>
      <c r="D388" s="19">
        <f t="shared" si="83"/>
        <v>1</v>
      </c>
      <c r="E388" s="4" t="s">
        <v>451</v>
      </c>
      <c r="F388" s="4" t="s">
        <v>451</v>
      </c>
      <c r="G388" s="4">
        <v>1</v>
      </c>
      <c r="H388" s="4" t="s">
        <v>451</v>
      </c>
      <c r="I388" s="4" t="s">
        <v>451</v>
      </c>
      <c r="J388" s="4" t="s">
        <v>451</v>
      </c>
      <c r="K388" s="6" t="s">
        <v>451</v>
      </c>
    </row>
    <row r="389" spans="2:11" ht="16.5" customHeight="1" x14ac:dyDescent="0.2">
      <c r="C389" s="14" t="s">
        <v>249</v>
      </c>
      <c r="D389" s="19">
        <f t="shared" si="83"/>
        <v>86</v>
      </c>
      <c r="E389" s="4">
        <v>13</v>
      </c>
      <c r="F389" s="4">
        <v>11</v>
      </c>
      <c r="G389" s="4">
        <v>9</v>
      </c>
      <c r="H389" s="4">
        <v>14</v>
      </c>
      <c r="I389" s="4">
        <v>15</v>
      </c>
      <c r="J389" s="4">
        <v>14</v>
      </c>
      <c r="K389" s="6">
        <v>10</v>
      </c>
    </row>
    <row r="390" spans="2:11" ht="21" customHeight="1" x14ac:dyDescent="0.2">
      <c r="B390" s="15" t="s">
        <v>503</v>
      </c>
      <c r="C390" s="14"/>
      <c r="D390" s="19">
        <f>SUM(E390:K390)</f>
        <v>2</v>
      </c>
      <c r="E390" s="4" t="s">
        <v>451</v>
      </c>
      <c r="F390" s="4">
        <v>1</v>
      </c>
      <c r="G390" s="4" t="s">
        <v>451</v>
      </c>
      <c r="H390" s="4" t="s">
        <v>451</v>
      </c>
      <c r="I390" s="4">
        <v>1</v>
      </c>
      <c r="J390" s="4" t="s">
        <v>451</v>
      </c>
      <c r="K390" s="6" t="s">
        <v>451</v>
      </c>
    </row>
    <row r="391" spans="2:11" ht="21" customHeight="1" x14ac:dyDescent="0.2">
      <c r="B391" s="18" t="s">
        <v>49</v>
      </c>
      <c r="D391" s="19">
        <f t="shared" ref="D391:K391" si="84">SUM(D392:D418)</f>
        <v>19870</v>
      </c>
      <c r="E391" s="5">
        <f t="shared" si="84"/>
        <v>1678</v>
      </c>
      <c r="F391" s="5">
        <f t="shared" si="84"/>
        <v>3065</v>
      </c>
      <c r="G391" s="5">
        <f t="shared" si="84"/>
        <v>3076</v>
      </c>
      <c r="H391" s="5">
        <f t="shared" si="84"/>
        <v>3137</v>
      </c>
      <c r="I391" s="5">
        <f t="shared" si="84"/>
        <v>2937</v>
      </c>
      <c r="J391" s="5">
        <f t="shared" si="84"/>
        <v>3438</v>
      </c>
      <c r="K391" s="9">
        <f t="shared" si="84"/>
        <v>2539</v>
      </c>
    </row>
    <row r="392" spans="2:11" ht="16.5" customHeight="1" x14ac:dyDescent="0.2">
      <c r="C392" s="14" t="s">
        <v>267</v>
      </c>
      <c r="D392" s="19">
        <f t="shared" si="83"/>
        <v>110</v>
      </c>
      <c r="E392" s="4">
        <v>11</v>
      </c>
      <c r="F392" s="4">
        <v>11</v>
      </c>
      <c r="G392" s="4">
        <v>15</v>
      </c>
      <c r="H392" s="4">
        <v>16</v>
      </c>
      <c r="I392" s="4">
        <v>15</v>
      </c>
      <c r="J392" s="4">
        <v>21</v>
      </c>
      <c r="K392" s="7">
        <v>21</v>
      </c>
    </row>
    <row r="393" spans="2:11" ht="16.5" customHeight="1" x14ac:dyDescent="0.2">
      <c r="C393" s="14" t="s">
        <v>258</v>
      </c>
      <c r="D393" s="19">
        <f t="shared" si="83"/>
        <v>140</v>
      </c>
      <c r="E393" s="4">
        <v>8</v>
      </c>
      <c r="F393" s="4">
        <v>22</v>
      </c>
      <c r="G393" s="4">
        <v>26</v>
      </c>
      <c r="H393" s="4">
        <v>19</v>
      </c>
      <c r="I393" s="4">
        <v>23</v>
      </c>
      <c r="J393" s="4">
        <v>24</v>
      </c>
      <c r="K393" s="7">
        <v>18</v>
      </c>
    </row>
    <row r="394" spans="2:11" ht="16.5" customHeight="1" x14ac:dyDescent="0.2">
      <c r="C394" s="14" t="s">
        <v>230</v>
      </c>
      <c r="D394" s="19">
        <f t="shared" si="83"/>
        <v>284</v>
      </c>
      <c r="E394" s="4">
        <v>20</v>
      </c>
      <c r="F394" s="4">
        <v>45</v>
      </c>
      <c r="G394" s="4">
        <v>55</v>
      </c>
      <c r="H394" s="4">
        <v>54</v>
      </c>
      <c r="I394" s="4">
        <v>34</v>
      </c>
      <c r="J394" s="4">
        <v>38</v>
      </c>
      <c r="K394" s="7">
        <v>38</v>
      </c>
    </row>
    <row r="395" spans="2:11" ht="16.5" customHeight="1" x14ac:dyDescent="0.2">
      <c r="C395" s="14" t="s">
        <v>259</v>
      </c>
      <c r="D395" s="19">
        <f t="shared" si="83"/>
        <v>951</v>
      </c>
      <c r="E395" s="4">
        <v>71</v>
      </c>
      <c r="F395" s="4">
        <v>162</v>
      </c>
      <c r="G395" s="4">
        <v>167</v>
      </c>
      <c r="H395" s="4">
        <v>147</v>
      </c>
      <c r="I395" s="4">
        <v>136</v>
      </c>
      <c r="J395" s="4">
        <v>169</v>
      </c>
      <c r="K395" s="7">
        <v>99</v>
      </c>
    </row>
    <row r="396" spans="2:11" ht="16.5" customHeight="1" x14ac:dyDescent="0.2">
      <c r="C396" s="14" t="s">
        <v>256</v>
      </c>
      <c r="D396" s="19">
        <f t="shared" si="83"/>
        <v>268</v>
      </c>
      <c r="E396" s="21">
        <v>21</v>
      </c>
      <c r="F396" s="21">
        <v>45</v>
      </c>
      <c r="G396" s="21">
        <v>45</v>
      </c>
      <c r="H396" s="21">
        <v>50</v>
      </c>
      <c r="I396" s="21">
        <v>37</v>
      </c>
      <c r="J396" s="21">
        <v>49</v>
      </c>
      <c r="K396" s="22">
        <v>21</v>
      </c>
    </row>
    <row r="397" spans="2:11" ht="16.5" customHeight="1" x14ac:dyDescent="0.2">
      <c r="C397" s="14" t="s">
        <v>253</v>
      </c>
      <c r="D397" s="19">
        <f t="shared" si="83"/>
        <v>1734</v>
      </c>
      <c r="E397" s="21">
        <v>96</v>
      </c>
      <c r="F397" s="21">
        <v>267</v>
      </c>
      <c r="G397" s="21">
        <v>270</v>
      </c>
      <c r="H397" s="21">
        <v>287</v>
      </c>
      <c r="I397" s="21">
        <v>251</v>
      </c>
      <c r="J397" s="21">
        <v>341</v>
      </c>
      <c r="K397" s="22">
        <v>222</v>
      </c>
    </row>
    <row r="398" spans="2:11" ht="16.5" customHeight="1" x14ac:dyDescent="0.2">
      <c r="C398" s="14" t="s">
        <v>181</v>
      </c>
      <c r="D398" s="19">
        <f t="shared" si="83"/>
        <v>1614</v>
      </c>
      <c r="E398" s="21">
        <v>91</v>
      </c>
      <c r="F398" s="21">
        <v>264</v>
      </c>
      <c r="G398" s="21">
        <v>270</v>
      </c>
      <c r="H398" s="21">
        <v>257</v>
      </c>
      <c r="I398" s="21">
        <v>262</v>
      </c>
      <c r="J398" s="21">
        <v>306</v>
      </c>
      <c r="K398" s="22">
        <v>164</v>
      </c>
    </row>
    <row r="399" spans="2:11" ht="16.5" customHeight="1" x14ac:dyDescent="0.2">
      <c r="C399" s="14" t="s">
        <v>265</v>
      </c>
      <c r="D399" s="19">
        <f>SUM(E399:K399)</f>
        <v>885</v>
      </c>
      <c r="E399" s="21">
        <v>51</v>
      </c>
      <c r="F399" s="21">
        <v>153</v>
      </c>
      <c r="G399" s="21">
        <v>126</v>
      </c>
      <c r="H399" s="21">
        <v>150</v>
      </c>
      <c r="I399" s="21">
        <v>139</v>
      </c>
      <c r="J399" s="21">
        <v>141</v>
      </c>
      <c r="K399" s="22">
        <v>125</v>
      </c>
    </row>
    <row r="400" spans="2:11" ht="16.5" customHeight="1" x14ac:dyDescent="0.2">
      <c r="C400" s="14" t="s">
        <v>62</v>
      </c>
      <c r="D400" s="19">
        <f>SUM(E400:K400)</f>
        <v>1689</v>
      </c>
      <c r="E400" s="21">
        <v>96</v>
      </c>
      <c r="F400" s="21">
        <v>246</v>
      </c>
      <c r="G400" s="21">
        <v>301</v>
      </c>
      <c r="H400" s="21">
        <v>287</v>
      </c>
      <c r="I400" s="21">
        <v>260</v>
      </c>
      <c r="J400" s="21">
        <v>299</v>
      </c>
      <c r="K400" s="22">
        <v>200</v>
      </c>
    </row>
    <row r="401" spans="1:11" ht="16.5" customHeight="1" x14ac:dyDescent="0.2">
      <c r="C401" s="14" t="s">
        <v>264</v>
      </c>
      <c r="D401" s="19">
        <f t="shared" ref="D401:D406" si="85">SUM(E401:K401)</f>
        <v>1047</v>
      </c>
      <c r="E401" s="21">
        <v>65</v>
      </c>
      <c r="F401" s="21">
        <v>170</v>
      </c>
      <c r="G401" s="21">
        <v>169</v>
      </c>
      <c r="H401" s="21">
        <v>183</v>
      </c>
      <c r="I401" s="23">
        <v>151</v>
      </c>
      <c r="J401" s="23">
        <v>194</v>
      </c>
      <c r="K401" s="18">
        <v>115</v>
      </c>
    </row>
    <row r="402" spans="1:11" ht="16.5" customHeight="1" x14ac:dyDescent="0.2">
      <c r="C402" s="14" t="s">
        <v>266</v>
      </c>
      <c r="D402" s="19">
        <f>SUM(E402:K402)</f>
        <v>535</v>
      </c>
      <c r="E402" s="21">
        <v>42</v>
      </c>
      <c r="F402" s="21">
        <v>84</v>
      </c>
      <c r="G402" s="21">
        <v>84</v>
      </c>
      <c r="H402" s="21">
        <v>93</v>
      </c>
      <c r="I402" s="24">
        <v>82</v>
      </c>
      <c r="J402" s="24">
        <v>80</v>
      </c>
      <c r="K402" s="14">
        <v>70</v>
      </c>
    </row>
    <row r="403" spans="1:11" ht="16.5" customHeight="1" x14ac:dyDescent="0.2">
      <c r="C403" s="14" t="s">
        <v>90</v>
      </c>
      <c r="D403" s="19">
        <f t="shared" si="85"/>
        <v>1622</v>
      </c>
      <c r="E403" s="21">
        <v>108</v>
      </c>
      <c r="F403" s="21">
        <v>263</v>
      </c>
      <c r="G403" s="21">
        <v>258</v>
      </c>
      <c r="H403" s="21">
        <v>269</v>
      </c>
      <c r="I403" s="21">
        <v>267</v>
      </c>
      <c r="J403" s="21">
        <v>255</v>
      </c>
      <c r="K403" s="22">
        <v>202</v>
      </c>
    </row>
    <row r="404" spans="1:11" ht="16.5" customHeight="1" x14ac:dyDescent="0.2">
      <c r="C404" s="14" t="s">
        <v>144</v>
      </c>
      <c r="D404" s="19">
        <f t="shared" si="85"/>
        <v>665</v>
      </c>
      <c r="E404" s="21">
        <v>83</v>
      </c>
      <c r="F404" s="21">
        <v>106</v>
      </c>
      <c r="G404" s="21">
        <v>96</v>
      </c>
      <c r="H404" s="21">
        <v>97</v>
      </c>
      <c r="I404" s="21">
        <v>87</v>
      </c>
      <c r="J404" s="21">
        <v>110</v>
      </c>
      <c r="K404" s="22">
        <v>86</v>
      </c>
    </row>
    <row r="405" spans="1:11" ht="16.5" customHeight="1" x14ac:dyDescent="0.2">
      <c r="C405" s="14" t="s">
        <v>252</v>
      </c>
      <c r="D405" s="19">
        <f t="shared" si="85"/>
        <v>2306</v>
      </c>
      <c r="E405" s="21">
        <v>185</v>
      </c>
      <c r="F405" s="21">
        <v>343</v>
      </c>
      <c r="G405" s="21">
        <v>371</v>
      </c>
      <c r="H405" s="21">
        <v>385</v>
      </c>
      <c r="I405" s="21">
        <v>350</v>
      </c>
      <c r="J405" s="21">
        <v>441</v>
      </c>
      <c r="K405" s="22">
        <v>231</v>
      </c>
    </row>
    <row r="406" spans="1:11" ht="16.5" customHeight="1" x14ac:dyDescent="0.2">
      <c r="C406" s="14" t="s">
        <v>255</v>
      </c>
      <c r="D406" s="19">
        <f t="shared" si="85"/>
        <v>485</v>
      </c>
      <c r="E406" s="21">
        <v>60</v>
      </c>
      <c r="F406" s="21">
        <v>72</v>
      </c>
      <c r="G406" s="21">
        <v>76</v>
      </c>
      <c r="H406" s="21">
        <v>65</v>
      </c>
      <c r="I406" s="21">
        <v>67</v>
      </c>
      <c r="J406" s="21">
        <v>82</v>
      </c>
      <c r="K406" s="22">
        <v>63</v>
      </c>
    </row>
    <row r="407" spans="1:11" ht="16.5" customHeight="1" x14ac:dyDescent="0.2">
      <c r="C407" s="14" t="s">
        <v>260</v>
      </c>
      <c r="D407" s="19">
        <f t="shared" ref="D407:D418" si="86">SUM(E407:K407)</f>
        <v>371</v>
      </c>
      <c r="E407" s="21">
        <v>45</v>
      </c>
      <c r="F407" s="21">
        <v>50</v>
      </c>
      <c r="G407" s="21">
        <v>55</v>
      </c>
      <c r="H407" s="21">
        <v>53</v>
      </c>
      <c r="I407" s="21">
        <v>49</v>
      </c>
      <c r="J407" s="21">
        <v>59</v>
      </c>
      <c r="K407" s="22">
        <v>60</v>
      </c>
    </row>
    <row r="408" spans="1:11" ht="16.5" customHeight="1" x14ac:dyDescent="0.2">
      <c r="C408" s="14" t="s">
        <v>263</v>
      </c>
      <c r="D408" s="19">
        <f t="shared" si="86"/>
        <v>504</v>
      </c>
      <c r="E408" s="21">
        <v>77</v>
      </c>
      <c r="F408" s="21">
        <v>87</v>
      </c>
      <c r="G408" s="21">
        <v>57</v>
      </c>
      <c r="H408" s="21">
        <v>50</v>
      </c>
      <c r="I408" s="21">
        <v>59</v>
      </c>
      <c r="J408" s="21">
        <v>95</v>
      </c>
      <c r="K408" s="22">
        <v>79</v>
      </c>
    </row>
    <row r="409" spans="1:11" ht="21" customHeight="1" x14ac:dyDescent="0.2">
      <c r="B409" s="18" t="s">
        <v>577</v>
      </c>
      <c r="C409" s="14"/>
      <c r="D409" s="19"/>
      <c r="E409" s="21"/>
      <c r="F409" s="21"/>
      <c r="G409" s="21"/>
      <c r="H409" s="21"/>
      <c r="I409" s="21"/>
      <c r="J409" s="21"/>
      <c r="K409" s="22"/>
    </row>
    <row r="410" spans="1:11" ht="16.5" customHeight="1" x14ac:dyDescent="0.2">
      <c r="C410" s="14" t="s">
        <v>268</v>
      </c>
      <c r="D410" s="19">
        <f t="shared" si="86"/>
        <v>29</v>
      </c>
      <c r="E410" s="21">
        <v>8</v>
      </c>
      <c r="F410" s="4" t="s">
        <v>451</v>
      </c>
      <c r="G410" s="21">
        <v>4</v>
      </c>
      <c r="H410" s="21">
        <v>3</v>
      </c>
      <c r="I410" s="21">
        <v>2</v>
      </c>
      <c r="J410" s="21">
        <v>5</v>
      </c>
      <c r="K410" s="22">
        <v>7</v>
      </c>
    </row>
    <row r="411" spans="1:11" ht="16.5" customHeight="1" x14ac:dyDescent="0.2">
      <c r="C411" s="14" t="s">
        <v>269</v>
      </c>
      <c r="D411" s="19">
        <f t="shared" si="86"/>
        <v>1140</v>
      </c>
      <c r="E411" s="21">
        <v>123</v>
      </c>
      <c r="F411" s="21">
        <v>169</v>
      </c>
      <c r="G411" s="21">
        <v>167</v>
      </c>
      <c r="H411" s="21">
        <v>161</v>
      </c>
      <c r="I411" s="21">
        <v>158</v>
      </c>
      <c r="J411" s="21">
        <v>181</v>
      </c>
      <c r="K411" s="22">
        <v>181</v>
      </c>
    </row>
    <row r="412" spans="1:11" ht="16.5" customHeight="1" x14ac:dyDescent="0.2">
      <c r="A412" s="17"/>
      <c r="B412" s="17"/>
      <c r="C412" s="14" t="s">
        <v>262</v>
      </c>
      <c r="D412" s="19">
        <f t="shared" si="86"/>
        <v>578</v>
      </c>
      <c r="E412" s="21">
        <v>59</v>
      </c>
      <c r="F412" s="21">
        <v>95</v>
      </c>
      <c r="G412" s="21">
        <v>77</v>
      </c>
      <c r="H412" s="21">
        <v>79</v>
      </c>
      <c r="I412" s="23">
        <v>100</v>
      </c>
      <c r="J412" s="23">
        <v>94</v>
      </c>
      <c r="K412" s="18">
        <v>74</v>
      </c>
    </row>
    <row r="413" spans="1:11" ht="16.5" customHeight="1" x14ac:dyDescent="0.2">
      <c r="A413" s="17"/>
      <c r="B413" s="17"/>
      <c r="C413" s="14" t="s">
        <v>250</v>
      </c>
      <c r="D413" s="19">
        <f t="shared" si="86"/>
        <v>1043</v>
      </c>
      <c r="E413" s="21">
        <v>129</v>
      </c>
      <c r="F413" s="21">
        <v>148</v>
      </c>
      <c r="G413" s="21">
        <v>133</v>
      </c>
      <c r="H413" s="21">
        <v>159</v>
      </c>
      <c r="I413" s="23">
        <v>150</v>
      </c>
      <c r="J413" s="23">
        <v>165</v>
      </c>
      <c r="K413" s="18">
        <v>159</v>
      </c>
    </row>
    <row r="414" spans="1:11" ht="16.5" customHeight="1" x14ac:dyDescent="0.2">
      <c r="C414" s="14" t="s">
        <v>251</v>
      </c>
      <c r="D414" s="19">
        <f t="shared" si="86"/>
        <v>576</v>
      </c>
      <c r="E414" s="21">
        <v>79</v>
      </c>
      <c r="F414" s="21">
        <v>73</v>
      </c>
      <c r="G414" s="21">
        <v>83</v>
      </c>
      <c r="H414" s="21">
        <v>77</v>
      </c>
      <c r="I414" s="23">
        <v>77</v>
      </c>
      <c r="J414" s="23">
        <v>88</v>
      </c>
      <c r="K414" s="18">
        <v>99</v>
      </c>
    </row>
    <row r="415" spans="1:11" ht="16.5" customHeight="1" x14ac:dyDescent="0.2">
      <c r="C415" s="14" t="s">
        <v>385</v>
      </c>
      <c r="D415" s="19">
        <f t="shared" si="86"/>
        <v>456</v>
      </c>
      <c r="E415" s="21">
        <v>49</v>
      </c>
      <c r="F415" s="21">
        <v>75</v>
      </c>
      <c r="G415" s="21">
        <v>58</v>
      </c>
      <c r="H415" s="21">
        <v>66</v>
      </c>
      <c r="I415" s="23">
        <v>68</v>
      </c>
      <c r="J415" s="23">
        <v>68</v>
      </c>
      <c r="K415" s="18">
        <v>72</v>
      </c>
    </row>
    <row r="416" spans="1:11" ht="16.5" customHeight="1" x14ac:dyDescent="0.2">
      <c r="C416" s="14" t="s">
        <v>254</v>
      </c>
      <c r="D416" s="19">
        <f t="shared" si="86"/>
        <v>104</v>
      </c>
      <c r="E416" s="21">
        <v>13</v>
      </c>
      <c r="F416" s="21">
        <v>20</v>
      </c>
      <c r="G416" s="21">
        <v>13</v>
      </c>
      <c r="H416" s="21">
        <v>15</v>
      </c>
      <c r="I416" s="23">
        <v>15</v>
      </c>
      <c r="J416" s="23">
        <v>12</v>
      </c>
      <c r="K416" s="18">
        <v>16</v>
      </c>
    </row>
    <row r="417" spans="1:11" ht="16.5" customHeight="1" x14ac:dyDescent="0.2">
      <c r="C417" s="14" t="s">
        <v>261</v>
      </c>
      <c r="D417" s="19">
        <f t="shared" si="86"/>
        <v>193</v>
      </c>
      <c r="E417" s="21">
        <v>27</v>
      </c>
      <c r="F417" s="21">
        <v>26</v>
      </c>
      <c r="G417" s="21">
        <v>26</v>
      </c>
      <c r="H417" s="21">
        <v>30</v>
      </c>
      <c r="I417" s="23">
        <v>23</v>
      </c>
      <c r="J417" s="23">
        <v>32</v>
      </c>
      <c r="K417" s="18">
        <v>29</v>
      </c>
    </row>
    <row r="418" spans="1:11" ht="16.5" customHeight="1" x14ac:dyDescent="0.2">
      <c r="C418" s="14" t="s">
        <v>257</v>
      </c>
      <c r="D418" s="19">
        <f t="shared" si="86"/>
        <v>541</v>
      </c>
      <c r="E418" s="21">
        <v>61</v>
      </c>
      <c r="F418" s="21">
        <v>69</v>
      </c>
      <c r="G418" s="21">
        <v>74</v>
      </c>
      <c r="H418" s="21">
        <v>85</v>
      </c>
      <c r="I418" s="23">
        <v>75</v>
      </c>
      <c r="J418" s="23">
        <v>89</v>
      </c>
      <c r="K418" s="18">
        <v>88</v>
      </c>
    </row>
    <row r="419" spans="1:11" ht="21" customHeight="1" x14ac:dyDescent="0.2">
      <c r="B419" s="18" t="s">
        <v>64</v>
      </c>
      <c r="D419" s="19">
        <f>SUM(D420:D428)</f>
        <v>3866</v>
      </c>
      <c r="E419" s="19">
        <f>SUM(E420:E428)</f>
        <v>383</v>
      </c>
      <c r="F419" s="19">
        <f t="shared" ref="F419:K419" si="87">SUM(F420:F428)</f>
        <v>540</v>
      </c>
      <c r="G419" s="19">
        <f t="shared" si="87"/>
        <v>592</v>
      </c>
      <c r="H419" s="19">
        <f t="shared" si="87"/>
        <v>573</v>
      </c>
      <c r="I419" s="19">
        <f t="shared" si="87"/>
        <v>567</v>
      </c>
      <c r="J419" s="19">
        <f t="shared" si="87"/>
        <v>642</v>
      </c>
      <c r="K419" s="20">
        <f t="shared" si="87"/>
        <v>569</v>
      </c>
    </row>
    <row r="420" spans="1:11" ht="16.5" customHeight="1" x14ac:dyDescent="0.2">
      <c r="C420" s="14" t="s">
        <v>407</v>
      </c>
      <c r="D420" s="19">
        <f t="shared" ref="D420:D428" si="88">SUM(E420:K420)</f>
        <v>321</v>
      </c>
      <c r="E420" s="21">
        <v>36</v>
      </c>
      <c r="F420" s="21">
        <v>54</v>
      </c>
      <c r="G420" s="21">
        <v>44</v>
      </c>
      <c r="H420" s="21">
        <v>55</v>
      </c>
      <c r="I420" s="21">
        <v>39</v>
      </c>
      <c r="J420" s="21">
        <v>48</v>
      </c>
      <c r="K420" s="22">
        <v>45</v>
      </c>
    </row>
    <row r="421" spans="1:11" ht="16.5" customHeight="1" x14ac:dyDescent="0.2">
      <c r="C421" s="14" t="s">
        <v>272</v>
      </c>
      <c r="D421" s="19">
        <f t="shared" si="88"/>
        <v>498</v>
      </c>
      <c r="E421" s="21">
        <v>59</v>
      </c>
      <c r="F421" s="21">
        <v>62</v>
      </c>
      <c r="G421" s="21">
        <v>78</v>
      </c>
      <c r="H421" s="21">
        <v>67</v>
      </c>
      <c r="I421" s="21">
        <v>67</v>
      </c>
      <c r="J421" s="21">
        <v>73</v>
      </c>
      <c r="K421" s="22">
        <v>92</v>
      </c>
    </row>
    <row r="422" spans="1:11" ht="16.5" customHeight="1" x14ac:dyDescent="0.2">
      <c r="C422" s="14" t="s">
        <v>273</v>
      </c>
      <c r="D422" s="19">
        <f t="shared" si="88"/>
        <v>454</v>
      </c>
      <c r="E422" s="21">
        <v>35</v>
      </c>
      <c r="F422" s="21">
        <v>65</v>
      </c>
      <c r="G422" s="21">
        <v>68</v>
      </c>
      <c r="H422" s="21">
        <v>70</v>
      </c>
      <c r="I422" s="21">
        <v>80</v>
      </c>
      <c r="J422" s="21">
        <v>77</v>
      </c>
      <c r="K422" s="22">
        <v>59</v>
      </c>
    </row>
    <row r="423" spans="1:11" ht="16.5" customHeight="1" x14ac:dyDescent="0.2">
      <c r="C423" s="14" t="s">
        <v>274</v>
      </c>
      <c r="D423" s="19">
        <f t="shared" si="88"/>
        <v>158</v>
      </c>
      <c r="E423" s="21">
        <v>14</v>
      </c>
      <c r="F423" s="21">
        <v>21</v>
      </c>
      <c r="G423" s="21">
        <v>31</v>
      </c>
      <c r="H423" s="21">
        <v>17</v>
      </c>
      <c r="I423" s="21">
        <v>29</v>
      </c>
      <c r="J423" s="21">
        <v>26</v>
      </c>
      <c r="K423" s="22">
        <v>20</v>
      </c>
    </row>
    <row r="424" spans="1:11" ht="16.5" customHeight="1" x14ac:dyDescent="0.2">
      <c r="C424" s="14" t="s">
        <v>277</v>
      </c>
      <c r="D424" s="19">
        <f t="shared" si="88"/>
        <v>569</v>
      </c>
      <c r="E424" s="21">
        <v>57</v>
      </c>
      <c r="F424" s="21">
        <v>76</v>
      </c>
      <c r="G424" s="21">
        <v>80</v>
      </c>
      <c r="H424" s="21">
        <v>81</v>
      </c>
      <c r="I424" s="21">
        <v>84</v>
      </c>
      <c r="J424" s="21">
        <v>102</v>
      </c>
      <c r="K424" s="22">
        <v>89</v>
      </c>
    </row>
    <row r="425" spans="1:11" ht="16.5" customHeight="1" x14ac:dyDescent="0.2">
      <c r="C425" s="14" t="s">
        <v>270</v>
      </c>
      <c r="D425" s="19">
        <f t="shared" si="88"/>
        <v>92</v>
      </c>
      <c r="E425" s="21">
        <v>12</v>
      </c>
      <c r="F425" s="21">
        <v>17</v>
      </c>
      <c r="G425" s="21">
        <v>15</v>
      </c>
      <c r="H425" s="21">
        <v>12</v>
      </c>
      <c r="I425" s="23">
        <v>7</v>
      </c>
      <c r="J425" s="23">
        <v>15</v>
      </c>
      <c r="K425" s="18">
        <v>14</v>
      </c>
    </row>
    <row r="426" spans="1:11" ht="16.5" customHeight="1" x14ac:dyDescent="0.2">
      <c r="C426" s="14" t="s">
        <v>271</v>
      </c>
      <c r="D426" s="19">
        <f t="shared" si="88"/>
        <v>298</v>
      </c>
      <c r="E426" s="21">
        <v>31</v>
      </c>
      <c r="F426" s="21">
        <v>39</v>
      </c>
      <c r="G426" s="21">
        <v>33</v>
      </c>
      <c r="H426" s="21">
        <v>47</v>
      </c>
      <c r="I426" s="24">
        <v>49</v>
      </c>
      <c r="J426" s="24">
        <v>47</v>
      </c>
      <c r="K426" s="14">
        <v>52</v>
      </c>
    </row>
    <row r="427" spans="1:11" ht="16.5" customHeight="1" x14ac:dyDescent="0.2">
      <c r="C427" s="14" t="s">
        <v>275</v>
      </c>
      <c r="D427" s="19">
        <f t="shared" si="88"/>
        <v>766</v>
      </c>
      <c r="E427" s="21">
        <v>75</v>
      </c>
      <c r="F427" s="21">
        <v>108</v>
      </c>
      <c r="G427" s="21">
        <v>129</v>
      </c>
      <c r="H427" s="21">
        <v>110</v>
      </c>
      <c r="I427" s="23">
        <v>109</v>
      </c>
      <c r="J427" s="23">
        <v>125</v>
      </c>
      <c r="K427" s="18">
        <v>110</v>
      </c>
    </row>
    <row r="428" spans="1:11" ht="16.5" customHeight="1" x14ac:dyDescent="0.2">
      <c r="C428" s="14" t="s">
        <v>276</v>
      </c>
      <c r="D428" s="19">
        <f t="shared" si="88"/>
        <v>710</v>
      </c>
      <c r="E428" s="4">
        <v>64</v>
      </c>
      <c r="F428" s="4">
        <v>98</v>
      </c>
      <c r="G428" s="4">
        <v>114</v>
      </c>
      <c r="H428" s="4">
        <v>114</v>
      </c>
      <c r="I428" s="2">
        <v>103</v>
      </c>
      <c r="J428" s="2">
        <v>129</v>
      </c>
      <c r="K428" s="3">
        <v>88</v>
      </c>
    </row>
    <row r="429" spans="1:11" ht="21" customHeight="1" x14ac:dyDescent="0.2">
      <c r="A429" s="18" t="s">
        <v>73</v>
      </c>
      <c r="D429" s="19">
        <f>SUM(D430+D439+D454+D466+D484)</f>
        <v>6912</v>
      </c>
      <c r="E429" s="5">
        <f t="shared" ref="E429:K429" si="89">SUM(E430,E439,E454,E466,E484)</f>
        <v>928</v>
      </c>
      <c r="F429" s="5">
        <f t="shared" si="89"/>
        <v>1009</v>
      </c>
      <c r="G429" s="5">
        <f t="shared" si="89"/>
        <v>956</v>
      </c>
      <c r="H429" s="5">
        <f t="shared" si="89"/>
        <v>987</v>
      </c>
      <c r="I429" s="5">
        <f t="shared" si="89"/>
        <v>914</v>
      </c>
      <c r="J429" s="5">
        <f t="shared" si="89"/>
        <v>1079</v>
      </c>
      <c r="K429" s="11">
        <f t="shared" si="89"/>
        <v>1039</v>
      </c>
    </row>
    <row r="430" spans="1:11" ht="21" customHeight="1" x14ac:dyDescent="0.2">
      <c r="B430" s="14" t="s">
        <v>13</v>
      </c>
      <c r="D430" s="19">
        <f>SUM(D431:D438)</f>
        <v>3671</v>
      </c>
      <c r="E430" s="5">
        <f t="shared" ref="E430:K430" si="90">SUM(E431:E438)</f>
        <v>412</v>
      </c>
      <c r="F430" s="5">
        <f t="shared" si="90"/>
        <v>529</v>
      </c>
      <c r="G430" s="5">
        <f t="shared" si="90"/>
        <v>537</v>
      </c>
      <c r="H430" s="5">
        <f>SUM(H431:H438)</f>
        <v>542</v>
      </c>
      <c r="I430" s="5">
        <f t="shared" si="90"/>
        <v>504</v>
      </c>
      <c r="J430" s="5">
        <f t="shared" si="90"/>
        <v>609</v>
      </c>
      <c r="K430" s="11">
        <f t="shared" si="90"/>
        <v>538</v>
      </c>
    </row>
    <row r="431" spans="1:11" ht="16.5" customHeight="1" x14ac:dyDescent="0.2">
      <c r="C431" s="14" t="s">
        <v>556</v>
      </c>
      <c r="D431" s="19">
        <f t="shared" ref="D431:D438" si="91">SUM(E431:K431)</f>
        <v>1184</v>
      </c>
      <c r="E431" s="4">
        <v>96</v>
      </c>
      <c r="F431" s="4">
        <v>186</v>
      </c>
      <c r="G431" s="4">
        <v>185</v>
      </c>
      <c r="H431" s="4">
        <v>190</v>
      </c>
      <c r="I431" s="4">
        <v>174</v>
      </c>
      <c r="J431" s="4">
        <v>212</v>
      </c>
      <c r="K431" s="7">
        <v>141</v>
      </c>
    </row>
    <row r="432" spans="1:11" ht="16.5" customHeight="1" x14ac:dyDescent="0.2">
      <c r="C432" s="14" t="s">
        <v>280</v>
      </c>
      <c r="D432" s="19">
        <f t="shared" si="91"/>
        <v>540</v>
      </c>
      <c r="E432" s="4">
        <v>71</v>
      </c>
      <c r="F432" s="4">
        <v>56</v>
      </c>
      <c r="G432" s="4">
        <v>74</v>
      </c>
      <c r="H432" s="4">
        <v>70</v>
      </c>
      <c r="I432" s="4">
        <v>78</v>
      </c>
      <c r="J432" s="4">
        <v>87</v>
      </c>
      <c r="K432" s="7">
        <v>104</v>
      </c>
    </row>
    <row r="433" spans="2:11" ht="16.5" customHeight="1" x14ac:dyDescent="0.2">
      <c r="C433" s="14" t="s">
        <v>281</v>
      </c>
      <c r="D433" s="19">
        <f t="shared" si="91"/>
        <v>48</v>
      </c>
      <c r="E433" s="4">
        <v>11</v>
      </c>
      <c r="F433" s="4">
        <v>9</v>
      </c>
      <c r="G433" s="4">
        <v>4</v>
      </c>
      <c r="H433" s="4">
        <v>7</v>
      </c>
      <c r="I433" s="4">
        <v>3</v>
      </c>
      <c r="J433" s="4">
        <v>6</v>
      </c>
      <c r="K433" s="7">
        <v>8</v>
      </c>
    </row>
    <row r="434" spans="2:11" ht="16.5" customHeight="1" x14ac:dyDescent="0.2">
      <c r="C434" s="14" t="s">
        <v>282</v>
      </c>
      <c r="D434" s="19">
        <f t="shared" si="91"/>
        <v>2</v>
      </c>
      <c r="E434" s="4" t="s">
        <v>451</v>
      </c>
      <c r="F434" s="4">
        <v>1</v>
      </c>
      <c r="G434" s="4" t="s">
        <v>451</v>
      </c>
      <c r="H434" s="4" t="s">
        <v>451</v>
      </c>
      <c r="I434" s="4" t="s">
        <v>451</v>
      </c>
      <c r="J434" s="4">
        <v>1</v>
      </c>
      <c r="K434" s="6" t="s">
        <v>451</v>
      </c>
    </row>
    <row r="435" spans="2:11" ht="16.5" customHeight="1" x14ac:dyDescent="0.2">
      <c r="C435" s="14" t="s">
        <v>283</v>
      </c>
      <c r="D435" s="19">
        <f t="shared" si="91"/>
        <v>296</v>
      </c>
      <c r="E435" s="4">
        <v>28</v>
      </c>
      <c r="F435" s="4">
        <v>38</v>
      </c>
      <c r="G435" s="4">
        <v>53</v>
      </c>
      <c r="H435" s="4">
        <v>37</v>
      </c>
      <c r="I435" s="4">
        <v>39</v>
      </c>
      <c r="J435" s="4">
        <v>59</v>
      </c>
      <c r="K435" s="7">
        <v>42</v>
      </c>
    </row>
    <row r="436" spans="2:11" ht="16.5" customHeight="1" x14ac:dyDescent="0.2">
      <c r="C436" s="14" t="s">
        <v>284</v>
      </c>
      <c r="D436" s="19">
        <f t="shared" si="91"/>
        <v>854</v>
      </c>
      <c r="E436" s="4">
        <v>120</v>
      </c>
      <c r="F436" s="4">
        <v>119</v>
      </c>
      <c r="G436" s="4">
        <v>117</v>
      </c>
      <c r="H436" s="4">
        <v>107</v>
      </c>
      <c r="I436" s="2">
        <v>106</v>
      </c>
      <c r="J436" s="2">
        <v>138</v>
      </c>
      <c r="K436" s="3">
        <v>147</v>
      </c>
    </row>
    <row r="437" spans="2:11" ht="16.5" customHeight="1" x14ac:dyDescent="0.2">
      <c r="C437" s="14" t="s">
        <v>278</v>
      </c>
      <c r="D437" s="19">
        <f t="shared" si="91"/>
        <v>400</v>
      </c>
      <c r="E437" s="4">
        <v>43</v>
      </c>
      <c r="F437" s="4">
        <v>77</v>
      </c>
      <c r="G437" s="4">
        <v>49</v>
      </c>
      <c r="H437" s="4">
        <v>65</v>
      </c>
      <c r="I437" s="40">
        <v>63</v>
      </c>
      <c r="J437" s="40">
        <v>64</v>
      </c>
      <c r="K437" s="41">
        <v>39</v>
      </c>
    </row>
    <row r="438" spans="2:11" ht="16.5" customHeight="1" x14ac:dyDescent="0.2">
      <c r="C438" s="14" t="s">
        <v>279</v>
      </c>
      <c r="D438" s="19">
        <f t="shared" si="91"/>
        <v>347</v>
      </c>
      <c r="E438" s="4">
        <v>43</v>
      </c>
      <c r="F438" s="4">
        <v>43</v>
      </c>
      <c r="G438" s="4">
        <v>55</v>
      </c>
      <c r="H438" s="4">
        <v>66</v>
      </c>
      <c r="I438" s="2">
        <v>41</v>
      </c>
      <c r="J438" s="2">
        <v>42</v>
      </c>
      <c r="K438" s="3">
        <v>57</v>
      </c>
    </row>
    <row r="439" spans="2:11" ht="21" customHeight="1" x14ac:dyDescent="0.2">
      <c r="B439" s="14" t="s">
        <v>22</v>
      </c>
      <c r="D439" s="19">
        <f t="shared" ref="D439:K439" si="92">SUM(D440:D453)</f>
        <v>246</v>
      </c>
      <c r="E439" s="5">
        <f t="shared" si="92"/>
        <v>64</v>
      </c>
      <c r="F439" s="12">
        <f t="shared" si="92"/>
        <v>32</v>
      </c>
      <c r="G439" s="12">
        <f t="shared" si="92"/>
        <v>19</v>
      </c>
      <c r="H439" s="12">
        <f t="shared" si="92"/>
        <v>24</v>
      </c>
      <c r="I439" s="12">
        <f t="shared" si="92"/>
        <v>27</v>
      </c>
      <c r="J439" s="12">
        <f t="shared" si="92"/>
        <v>38</v>
      </c>
      <c r="K439" s="9">
        <f t="shared" si="92"/>
        <v>42</v>
      </c>
    </row>
    <row r="440" spans="2:11" ht="16.5" customHeight="1" x14ac:dyDescent="0.2">
      <c r="C440" s="14" t="s">
        <v>557</v>
      </c>
      <c r="D440" s="19">
        <f>SUM(E440:K440)</f>
        <v>76</v>
      </c>
      <c r="E440" s="4">
        <v>18</v>
      </c>
      <c r="F440" s="4">
        <v>13</v>
      </c>
      <c r="G440" s="4">
        <v>4</v>
      </c>
      <c r="H440" s="4">
        <v>5</v>
      </c>
      <c r="I440" s="4">
        <v>11</v>
      </c>
      <c r="J440" s="4">
        <v>10</v>
      </c>
      <c r="K440" s="7">
        <v>15</v>
      </c>
    </row>
    <row r="441" spans="2:11" ht="16.5" customHeight="1" x14ac:dyDescent="0.2">
      <c r="C441" s="14" t="s">
        <v>285</v>
      </c>
      <c r="D441" s="19">
        <f>SUM(E441:K441)</f>
        <v>1</v>
      </c>
      <c r="E441" s="4" t="s">
        <v>451</v>
      </c>
      <c r="F441" s="4" t="s">
        <v>451</v>
      </c>
      <c r="G441" s="4" t="s">
        <v>451</v>
      </c>
      <c r="H441" s="4">
        <v>1</v>
      </c>
      <c r="I441" s="4" t="s">
        <v>451</v>
      </c>
      <c r="J441" s="4" t="s">
        <v>451</v>
      </c>
      <c r="K441" s="6" t="s">
        <v>451</v>
      </c>
    </row>
    <row r="442" spans="2:11" ht="16.5" customHeight="1" x14ac:dyDescent="0.2">
      <c r="C442" s="14" t="s">
        <v>286</v>
      </c>
      <c r="D442" s="19">
        <f t="shared" ref="D442:D448" si="93">SUM(E442:K442)</f>
        <v>56</v>
      </c>
      <c r="E442" s="4">
        <v>14</v>
      </c>
      <c r="F442" s="4">
        <v>6</v>
      </c>
      <c r="G442" s="4">
        <v>4</v>
      </c>
      <c r="H442" s="4">
        <v>6</v>
      </c>
      <c r="I442" s="4">
        <v>4</v>
      </c>
      <c r="J442" s="4">
        <v>9</v>
      </c>
      <c r="K442" s="6">
        <v>13</v>
      </c>
    </row>
    <row r="443" spans="2:11" ht="16.5" customHeight="1" x14ac:dyDescent="0.2">
      <c r="C443" s="14" t="s">
        <v>287</v>
      </c>
      <c r="D443" s="19">
        <f t="shared" si="93"/>
        <v>9</v>
      </c>
      <c r="E443" s="4">
        <v>2</v>
      </c>
      <c r="F443" s="4">
        <v>1</v>
      </c>
      <c r="G443" s="4">
        <v>1</v>
      </c>
      <c r="H443" s="4">
        <v>3</v>
      </c>
      <c r="I443" s="4" t="s">
        <v>451</v>
      </c>
      <c r="J443" s="4">
        <v>2</v>
      </c>
      <c r="K443" s="6" t="s">
        <v>451</v>
      </c>
    </row>
    <row r="444" spans="2:11" ht="16.5" customHeight="1" x14ac:dyDescent="0.2">
      <c r="C444" s="15" t="s">
        <v>423</v>
      </c>
      <c r="D444" s="19">
        <f t="shared" si="93"/>
        <v>3</v>
      </c>
      <c r="E444" s="4" t="s">
        <v>451</v>
      </c>
      <c r="F444" s="4">
        <v>1</v>
      </c>
      <c r="G444" s="4" t="s">
        <v>451</v>
      </c>
      <c r="H444" s="4" t="s">
        <v>451</v>
      </c>
      <c r="I444" s="4">
        <v>1</v>
      </c>
      <c r="J444" s="4" t="s">
        <v>451</v>
      </c>
      <c r="K444" s="6">
        <v>1</v>
      </c>
    </row>
    <row r="445" spans="2:11" ht="16.5" customHeight="1" x14ac:dyDescent="0.2">
      <c r="C445" s="15" t="s">
        <v>288</v>
      </c>
      <c r="D445" s="19">
        <f t="shared" si="93"/>
        <v>6</v>
      </c>
      <c r="E445" s="4">
        <v>2</v>
      </c>
      <c r="F445" s="4" t="s">
        <v>451</v>
      </c>
      <c r="G445" s="4">
        <v>2</v>
      </c>
      <c r="H445" s="4" t="s">
        <v>451</v>
      </c>
      <c r="I445" s="4" t="s">
        <v>451</v>
      </c>
      <c r="J445" s="4">
        <v>1</v>
      </c>
      <c r="K445" s="6">
        <v>1</v>
      </c>
    </row>
    <row r="446" spans="2:11" ht="21" customHeight="1" x14ac:dyDescent="0.2">
      <c r="B446" s="14" t="s">
        <v>506</v>
      </c>
      <c r="D446" s="19"/>
      <c r="E446" s="4"/>
      <c r="F446" s="4"/>
      <c r="G446" s="4"/>
      <c r="H446" s="4"/>
      <c r="I446" s="4"/>
      <c r="J446" s="4"/>
      <c r="K446" s="6"/>
    </row>
    <row r="447" spans="2:11" ht="16.5" customHeight="1" x14ac:dyDescent="0.2">
      <c r="C447" s="15" t="s">
        <v>242</v>
      </c>
      <c r="D447" s="19">
        <f t="shared" si="93"/>
        <v>4</v>
      </c>
      <c r="E447" s="4">
        <v>2</v>
      </c>
      <c r="F447" s="4" t="s">
        <v>451</v>
      </c>
      <c r="G447" s="4" t="s">
        <v>451</v>
      </c>
      <c r="H447" s="4" t="s">
        <v>451</v>
      </c>
      <c r="I447" s="4" t="s">
        <v>451</v>
      </c>
      <c r="J447" s="4">
        <v>1</v>
      </c>
      <c r="K447" s="6">
        <v>1</v>
      </c>
    </row>
    <row r="448" spans="2:11" ht="16.5" customHeight="1" x14ac:dyDescent="0.2">
      <c r="C448" s="15" t="s">
        <v>289</v>
      </c>
      <c r="D448" s="19">
        <f t="shared" si="93"/>
        <v>5</v>
      </c>
      <c r="E448" s="4">
        <v>1</v>
      </c>
      <c r="F448" s="4" t="s">
        <v>451</v>
      </c>
      <c r="G448" s="4" t="s">
        <v>451</v>
      </c>
      <c r="H448" s="4" t="s">
        <v>451</v>
      </c>
      <c r="I448" s="4" t="s">
        <v>451</v>
      </c>
      <c r="J448" s="4">
        <v>2</v>
      </c>
      <c r="K448" s="6">
        <v>2</v>
      </c>
    </row>
    <row r="449" spans="1:20" ht="16.5" customHeight="1" x14ac:dyDescent="0.2">
      <c r="C449" s="15" t="s">
        <v>290</v>
      </c>
      <c r="D449" s="19">
        <f>SUM(E449:K449)</f>
        <v>4</v>
      </c>
      <c r="E449" s="4">
        <v>2</v>
      </c>
      <c r="F449" s="4" t="s">
        <v>451</v>
      </c>
      <c r="G449" s="4" t="s">
        <v>451</v>
      </c>
      <c r="H449" s="4" t="s">
        <v>451</v>
      </c>
      <c r="I449" s="4">
        <v>1</v>
      </c>
      <c r="J449" s="4" t="s">
        <v>451</v>
      </c>
      <c r="K449" s="6">
        <v>1</v>
      </c>
    </row>
    <row r="450" spans="1:20" ht="16.5" customHeight="1" x14ac:dyDescent="0.2">
      <c r="C450" s="15" t="s">
        <v>291</v>
      </c>
      <c r="D450" s="19">
        <f>SUM(E450:K450)</f>
        <v>14</v>
      </c>
      <c r="E450" s="4">
        <v>5</v>
      </c>
      <c r="F450" s="4">
        <v>4</v>
      </c>
      <c r="G450" s="4">
        <v>1</v>
      </c>
      <c r="H450" s="4">
        <v>1</v>
      </c>
      <c r="I450" s="4">
        <v>1</v>
      </c>
      <c r="J450" s="4">
        <v>2</v>
      </c>
      <c r="K450" s="6" t="s">
        <v>451</v>
      </c>
    </row>
    <row r="451" spans="1:20" ht="16.5" customHeight="1" x14ac:dyDescent="0.2">
      <c r="C451" s="15" t="s">
        <v>292</v>
      </c>
      <c r="D451" s="19">
        <f t="shared" ref="D451:D458" si="94">SUM(E451:K451)</f>
        <v>34</v>
      </c>
      <c r="E451" s="4">
        <v>11</v>
      </c>
      <c r="F451" s="4">
        <v>4</v>
      </c>
      <c r="G451" s="4">
        <v>3</v>
      </c>
      <c r="H451" s="4">
        <v>4</v>
      </c>
      <c r="I451" s="4">
        <v>4</v>
      </c>
      <c r="J451" s="4">
        <v>5</v>
      </c>
      <c r="K451" s="7">
        <v>3</v>
      </c>
    </row>
    <row r="452" spans="1:20" ht="16.5" customHeight="1" x14ac:dyDescent="0.2">
      <c r="C452" s="15" t="s">
        <v>293</v>
      </c>
      <c r="D452" s="19">
        <f t="shared" si="94"/>
        <v>32</v>
      </c>
      <c r="E452" s="4">
        <v>6</v>
      </c>
      <c r="F452" s="4">
        <v>3</v>
      </c>
      <c r="G452" s="4">
        <v>4</v>
      </c>
      <c r="H452" s="4">
        <v>4</v>
      </c>
      <c r="I452" s="2">
        <v>5</v>
      </c>
      <c r="J452" s="2">
        <v>6</v>
      </c>
      <c r="K452" s="3">
        <v>4</v>
      </c>
    </row>
    <row r="453" spans="1:20" ht="16.5" customHeight="1" x14ac:dyDescent="0.2">
      <c r="C453" s="15" t="s">
        <v>124</v>
      </c>
      <c r="D453" s="19">
        <f t="shared" si="94"/>
        <v>2</v>
      </c>
      <c r="E453" s="4">
        <v>1</v>
      </c>
      <c r="F453" s="4" t="s">
        <v>451</v>
      </c>
      <c r="G453" s="4" t="s">
        <v>451</v>
      </c>
      <c r="H453" s="4" t="s">
        <v>451</v>
      </c>
      <c r="I453" s="4" t="s">
        <v>451</v>
      </c>
      <c r="J453" s="4" t="s">
        <v>451</v>
      </c>
      <c r="K453" s="6">
        <v>1</v>
      </c>
    </row>
    <row r="454" spans="1:20" s="17" customFormat="1" ht="21" customHeight="1" x14ac:dyDescent="0.2">
      <c r="A454" s="15"/>
      <c r="B454" s="14" t="s">
        <v>24</v>
      </c>
      <c r="C454" s="15"/>
      <c r="D454" s="19">
        <f t="shared" ref="D454:K454" si="95">SUM(D455:D465)</f>
        <v>292</v>
      </c>
      <c r="E454" s="5">
        <f t="shared" si="95"/>
        <v>77</v>
      </c>
      <c r="F454" s="5">
        <f t="shared" si="95"/>
        <v>42</v>
      </c>
      <c r="G454" s="5">
        <f t="shared" si="95"/>
        <v>32</v>
      </c>
      <c r="H454" s="5">
        <f t="shared" si="95"/>
        <v>32</v>
      </c>
      <c r="I454" s="5">
        <f t="shared" si="95"/>
        <v>30</v>
      </c>
      <c r="J454" s="5">
        <f t="shared" si="95"/>
        <v>37</v>
      </c>
      <c r="K454" s="11">
        <f t="shared" si="95"/>
        <v>42</v>
      </c>
      <c r="L454" s="18"/>
      <c r="M454" s="18"/>
      <c r="N454" s="18"/>
      <c r="O454" s="18"/>
      <c r="P454" s="18"/>
      <c r="Q454" s="18"/>
      <c r="R454" s="18"/>
      <c r="S454" s="18"/>
      <c r="T454" s="18"/>
    </row>
    <row r="455" spans="1:20" ht="16.5" customHeight="1" x14ac:dyDescent="0.2">
      <c r="C455" s="14" t="s">
        <v>558</v>
      </c>
      <c r="D455" s="19">
        <f t="shared" si="94"/>
        <v>62</v>
      </c>
      <c r="E455" s="4">
        <v>13</v>
      </c>
      <c r="F455" s="4">
        <v>10</v>
      </c>
      <c r="G455" s="4">
        <v>7</v>
      </c>
      <c r="H455" s="4">
        <v>9</v>
      </c>
      <c r="I455" s="4">
        <v>8</v>
      </c>
      <c r="J455" s="4">
        <v>4</v>
      </c>
      <c r="K455" s="7">
        <v>11</v>
      </c>
    </row>
    <row r="456" spans="1:20" ht="16.5" customHeight="1" x14ac:dyDescent="0.2">
      <c r="C456" s="14" t="s">
        <v>294</v>
      </c>
      <c r="D456" s="19">
        <f>SUM(E456:K456)</f>
        <v>62</v>
      </c>
      <c r="E456" s="4">
        <v>17</v>
      </c>
      <c r="F456" s="4">
        <v>10</v>
      </c>
      <c r="G456" s="4">
        <v>7</v>
      </c>
      <c r="H456" s="4">
        <v>5</v>
      </c>
      <c r="I456" s="4">
        <v>7</v>
      </c>
      <c r="J456" s="4">
        <v>10</v>
      </c>
      <c r="K456" s="6">
        <v>6</v>
      </c>
    </row>
    <row r="457" spans="1:20" ht="16.5" customHeight="1" x14ac:dyDescent="0.2">
      <c r="C457" s="14" t="s">
        <v>295</v>
      </c>
      <c r="D457" s="19">
        <f>SUM(E457:K457)</f>
        <v>9</v>
      </c>
      <c r="E457" s="4">
        <v>3</v>
      </c>
      <c r="F457" s="4">
        <v>1</v>
      </c>
      <c r="G457" s="4" t="s">
        <v>451</v>
      </c>
      <c r="H457" s="4">
        <v>1</v>
      </c>
      <c r="I457" s="4">
        <v>1</v>
      </c>
      <c r="J457" s="4">
        <v>1</v>
      </c>
      <c r="K457" s="6">
        <v>2</v>
      </c>
    </row>
    <row r="458" spans="1:20" ht="16.5" customHeight="1" x14ac:dyDescent="0.2">
      <c r="C458" s="14" t="s">
        <v>87</v>
      </c>
      <c r="D458" s="19">
        <f t="shared" si="94"/>
        <v>6</v>
      </c>
      <c r="E458" s="4">
        <v>1</v>
      </c>
      <c r="F458" s="4" t="s">
        <v>451</v>
      </c>
      <c r="G458" s="4" t="s">
        <v>451</v>
      </c>
      <c r="H458" s="4">
        <v>2</v>
      </c>
      <c r="I458" s="4">
        <v>1</v>
      </c>
      <c r="J458" s="4">
        <v>1</v>
      </c>
      <c r="K458" s="6">
        <v>1</v>
      </c>
    </row>
    <row r="459" spans="1:20" ht="16.5" customHeight="1" x14ac:dyDescent="0.2">
      <c r="C459" s="14" t="s">
        <v>296</v>
      </c>
      <c r="D459" s="19">
        <f t="shared" ref="D459:D470" si="96">SUM(E459:K459)</f>
        <v>5</v>
      </c>
      <c r="E459" s="4">
        <v>3</v>
      </c>
      <c r="F459" s="4" t="s">
        <v>451</v>
      </c>
      <c r="G459" s="4" t="s">
        <v>451</v>
      </c>
      <c r="H459" s="4" t="s">
        <v>451</v>
      </c>
      <c r="I459" s="4" t="s">
        <v>451</v>
      </c>
      <c r="J459" s="4">
        <v>2</v>
      </c>
      <c r="K459" s="6" t="s">
        <v>451</v>
      </c>
    </row>
    <row r="460" spans="1:20" ht="16.5" customHeight="1" x14ac:dyDescent="0.2">
      <c r="C460" s="46" t="s">
        <v>397</v>
      </c>
      <c r="D460" s="19">
        <f t="shared" si="96"/>
        <v>2</v>
      </c>
      <c r="E460" s="4">
        <v>2</v>
      </c>
      <c r="F460" s="4" t="s">
        <v>451</v>
      </c>
      <c r="G460" s="4" t="s">
        <v>451</v>
      </c>
      <c r="H460" s="4" t="s">
        <v>451</v>
      </c>
      <c r="I460" s="4" t="s">
        <v>451</v>
      </c>
      <c r="J460" s="4" t="s">
        <v>451</v>
      </c>
      <c r="K460" s="6" t="s">
        <v>451</v>
      </c>
    </row>
    <row r="461" spans="1:20" ht="16.5" customHeight="1" x14ac:dyDescent="0.2">
      <c r="C461" s="14" t="s">
        <v>297</v>
      </c>
      <c r="D461" s="19">
        <f t="shared" si="96"/>
        <v>60</v>
      </c>
      <c r="E461" s="4">
        <v>10</v>
      </c>
      <c r="F461" s="4">
        <v>6</v>
      </c>
      <c r="G461" s="4">
        <v>11</v>
      </c>
      <c r="H461" s="4">
        <v>7</v>
      </c>
      <c r="I461" s="4">
        <v>7</v>
      </c>
      <c r="J461" s="4">
        <v>10</v>
      </c>
      <c r="K461" s="6">
        <v>9</v>
      </c>
    </row>
    <row r="462" spans="1:20" ht="16.5" customHeight="1" x14ac:dyDescent="0.2">
      <c r="C462" s="14" t="s">
        <v>298</v>
      </c>
      <c r="D462" s="19">
        <f t="shared" si="96"/>
        <v>42</v>
      </c>
      <c r="E462" s="4">
        <v>13</v>
      </c>
      <c r="F462" s="4">
        <v>6</v>
      </c>
      <c r="G462" s="4">
        <v>2</v>
      </c>
      <c r="H462" s="4">
        <v>6</v>
      </c>
      <c r="I462" s="4">
        <v>4</v>
      </c>
      <c r="J462" s="4">
        <v>5</v>
      </c>
      <c r="K462" s="7">
        <v>6</v>
      </c>
    </row>
    <row r="463" spans="1:20" ht="16.5" customHeight="1" x14ac:dyDescent="0.2">
      <c r="C463" s="14" t="s">
        <v>299</v>
      </c>
      <c r="D463" s="19">
        <f t="shared" si="96"/>
        <v>12</v>
      </c>
      <c r="E463" s="4">
        <v>2</v>
      </c>
      <c r="F463" s="4">
        <v>4</v>
      </c>
      <c r="G463" s="4">
        <v>2</v>
      </c>
      <c r="H463" s="4" t="s">
        <v>451</v>
      </c>
      <c r="I463" s="4">
        <v>1</v>
      </c>
      <c r="J463" s="4">
        <v>1</v>
      </c>
      <c r="K463" s="6">
        <v>2</v>
      </c>
    </row>
    <row r="464" spans="1:20" ht="16.5" customHeight="1" x14ac:dyDescent="0.2">
      <c r="C464" s="14" t="s">
        <v>300</v>
      </c>
      <c r="D464" s="19">
        <f t="shared" si="96"/>
        <v>21</v>
      </c>
      <c r="E464" s="4">
        <v>7</v>
      </c>
      <c r="F464" s="4">
        <v>2</v>
      </c>
      <c r="G464" s="4">
        <v>3</v>
      </c>
      <c r="H464" s="4">
        <v>2</v>
      </c>
      <c r="I464" s="4">
        <v>1</v>
      </c>
      <c r="J464" s="4">
        <v>3</v>
      </c>
      <c r="K464" s="6">
        <v>3</v>
      </c>
    </row>
    <row r="465" spans="2:11" ht="16.5" customHeight="1" x14ac:dyDescent="0.2">
      <c r="C465" s="14" t="s">
        <v>301</v>
      </c>
      <c r="D465" s="19">
        <f t="shared" si="96"/>
        <v>11</v>
      </c>
      <c r="E465" s="4">
        <v>6</v>
      </c>
      <c r="F465" s="4">
        <v>3</v>
      </c>
      <c r="G465" s="4" t="s">
        <v>451</v>
      </c>
      <c r="H465" s="4" t="s">
        <v>451</v>
      </c>
      <c r="I465" s="4" t="s">
        <v>451</v>
      </c>
      <c r="J465" s="4" t="s">
        <v>451</v>
      </c>
      <c r="K465" s="3">
        <v>2</v>
      </c>
    </row>
    <row r="466" spans="2:11" ht="18.75" customHeight="1" x14ac:dyDescent="0.2">
      <c r="B466" s="14" t="s">
        <v>34</v>
      </c>
      <c r="D466" s="19">
        <f t="shared" ref="D466:K466" si="97">SUM(D467:D483)</f>
        <v>2536</v>
      </c>
      <c r="E466" s="5">
        <f t="shared" si="97"/>
        <v>337</v>
      </c>
      <c r="F466" s="5">
        <f t="shared" si="97"/>
        <v>389</v>
      </c>
      <c r="G466" s="5">
        <f t="shared" si="97"/>
        <v>349</v>
      </c>
      <c r="H466" s="5">
        <f t="shared" si="97"/>
        <v>375</v>
      </c>
      <c r="I466" s="5">
        <f t="shared" si="97"/>
        <v>333</v>
      </c>
      <c r="J466" s="5">
        <f t="shared" si="97"/>
        <v>370</v>
      </c>
      <c r="K466" s="11">
        <f t="shared" si="97"/>
        <v>383</v>
      </c>
    </row>
    <row r="467" spans="2:11" ht="16.5" customHeight="1" x14ac:dyDescent="0.2">
      <c r="C467" s="14" t="s">
        <v>303</v>
      </c>
      <c r="D467" s="19">
        <f t="shared" si="96"/>
        <v>669</v>
      </c>
      <c r="E467" s="4">
        <v>70</v>
      </c>
      <c r="F467" s="4">
        <v>104</v>
      </c>
      <c r="G467" s="4">
        <v>94</v>
      </c>
      <c r="H467" s="4">
        <v>106</v>
      </c>
      <c r="I467" s="4">
        <v>86</v>
      </c>
      <c r="J467" s="4">
        <v>89</v>
      </c>
      <c r="K467" s="7">
        <v>120</v>
      </c>
    </row>
    <row r="468" spans="2:11" ht="16.5" customHeight="1" x14ac:dyDescent="0.2">
      <c r="C468" s="14" t="s">
        <v>304</v>
      </c>
      <c r="D468" s="19">
        <f t="shared" si="96"/>
        <v>723</v>
      </c>
      <c r="E468" s="4">
        <v>80</v>
      </c>
      <c r="F468" s="4">
        <v>127</v>
      </c>
      <c r="G468" s="4">
        <v>107</v>
      </c>
      <c r="H468" s="4">
        <v>122</v>
      </c>
      <c r="I468" s="4">
        <v>92</v>
      </c>
      <c r="J468" s="4">
        <v>116</v>
      </c>
      <c r="K468" s="7">
        <v>79</v>
      </c>
    </row>
    <row r="469" spans="2:11" ht="16.5" customHeight="1" x14ac:dyDescent="0.2">
      <c r="C469" s="14" t="s">
        <v>302</v>
      </c>
      <c r="D469" s="19">
        <f t="shared" si="96"/>
        <v>11</v>
      </c>
      <c r="E469" s="4">
        <v>3</v>
      </c>
      <c r="F469" s="4">
        <v>1</v>
      </c>
      <c r="G469" s="4">
        <v>2</v>
      </c>
      <c r="H469" s="4">
        <v>1</v>
      </c>
      <c r="I469" s="4">
        <v>1</v>
      </c>
      <c r="J469" s="4">
        <v>1</v>
      </c>
      <c r="K469" s="6">
        <v>2</v>
      </c>
    </row>
    <row r="470" spans="2:11" ht="16.5" customHeight="1" x14ac:dyDescent="0.2">
      <c r="C470" s="14" t="s">
        <v>305</v>
      </c>
      <c r="D470" s="19">
        <f t="shared" si="96"/>
        <v>32</v>
      </c>
      <c r="E470" s="4">
        <v>1</v>
      </c>
      <c r="F470" s="4">
        <v>5</v>
      </c>
      <c r="G470" s="4">
        <v>5</v>
      </c>
      <c r="H470" s="4">
        <v>4</v>
      </c>
      <c r="I470" s="4">
        <v>2</v>
      </c>
      <c r="J470" s="4">
        <v>3</v>
      </c>
      <c r="K470" s="6">
        <v>12</v>
      </c>
    </row>
    <row r="471" spans="2:11" ht="16.5" customHeight="1" x14ac:dyDescent="0.2">
      <c r="C471" s="14" t="s">
        <v>104</v>
      </c>
      <c r="D471" s="19">
        <f>SUM(E471:K471)</f>
        <v>122</v>
      </c>
      <c r="E471" s="4">
        <v>22</v>
      </c>
      <c r="F471" s="4">
        <v>17</v>
      </c>
      <c r="G471" s="4">
        <v>13</v>
      </c>
      <c r="H471" s="4">
        <v>16</v>
      </c>
      <c r="I471" s="4">
        <v>18</v>
      </c>
      <c r="J471" s="4">
        <v>17</v>
      </c>
      <c r="K471" s="6">
        <v>19</v>
      </c>
    </row>
    <row r="472" spans="2:11" ht="16.5" customHeight="1" x14ac:dyDescent="0.2">
      <c r="C472" s="14" t="s">
        <v>306</v>
      </c>
      <c r="D472" s="19">
        <f>SUM(E472:K472)</f>
        <v>63</v>
      </c>
      <c r="E472" s="4">
        <v>17</v>
      </c>
      <c r="F472" s="4">
        <v>15</v>
      </c>
      <c r="G472" s="4">
        <v>4</v>
      </c>
      <c r="H472" s="4">
        <v>7</v>
      </c>
      <c r="I472" s="2">
        <v>5</v>
      </c>
      <c r="J472" s="2">
        <v>7</v>
      </c>
      <c r="K472" s="3">
        <v>8</v>
      </c>
    </row>
    <row r="473" spans="2:11" ht="16.5" customHeight="1" x14ac:dyDescent="0.2">
      <c r="C473" s="14" t="s">
        <v>307</v>
      </c>
      <c r="D473" s="19">
        <f t="shared" ref="D473:D480" si="98">SUM(E473:K473)</f>
        <v>450</v>
      </c>
      <c r="E473" s="4">
        <v>85</v>
      </c>
      <c r="F473" s="4">
        <v>55</v>
      </c>
      <c r="G473" s="4">
        <v>54</v>
      </c>
      <c r="H473" s="4">
        <v>58</v>
      </c>
      <c r="I473" s="4">
        <v>68</v>
      </c>
      <c r="J473" s="4">
        <v>71</v>
      </c>
      <c r="K473" s="7">
        <v>59</v>
      </c>
    </row>
    <row r="474" spans="2:11" ht="16.5" customHeight="1" x14ac:dyDescent="0.2">
      <c r="C474" s="14" t="s">
        <v>76</v>
      </c>
      <c r="D474" s="19">
        <f t="shared" si="98"/>
        <v>56</v>
      </c>
      <c r="E474" s="4">
        <v>8</v>
      </c>
      <c r="F474" s="4">
        <v>5</v>
      </c>
      <c r="G474" s="4">
        <v>5</v>
      </c>
      <c r="H474" s="4">
        <v>5</v>
      </c>
      <c r="I474" s="4">
        <v>10</v>
      </c>
      <c r="J474" s="4">
        <v>10</v>
      </c>
      <c r="K474" s="7">
        <v>13</v>
      </c>
    </row>
    <row r="475" spans="2:11" ht="16.5" customHeight="1" x14ac:dyDescent="0.2">
      <c r="C475" s="14" t="s">
        <v>308</v>
      </c>
      <c r="D475" s="19">
        <f t="shared" si="98"/>
        <v>19</v>
      </c>
      <c r="E475" s="4">
        <v>1</v>
      </c>
      <c r="F475" s="4">
        <v>6</v>
      </c>
      <c r="G475" s="4">
        <v>4</v>
      </c>
      <c r="H475" s="4">
        <v>1</v>
      </c>
      <c r="I475" s="4">
        <v>2</v>
      </c>
      <c r="J475" s="4">
        <v>2</v>
      </c>
      <c r="K475" s="7">
        <v>3</v>
      </c>
    </row>
    <row r="476" spans="2:11" ht="16.5" customHeight="1" x14ac:dyDescent="0.2">
      <c r="C476" s="14" t="s">
        <v>309</v>
      </c>
      <c r="D476" s="19">
        <f t="shared" si="98"/>
        <v>5</v>
      </c>
      <c r="E476" s="4">
        <v>2</v>
      </c>
      <c r="F476" s="4">
        <v>1</v>
      </c>
      <c r="G476" s="4" t="s">
        <v>451</v>
      </c>
      <c r="H476" s="4" t="s">
        <v>451</v>
      </c>
      <c r="I476" s="4">
        <v>2</v>
      </c>
      <c r="J476" s="4" t="s">
        <v>451</v>
      </c>
      <c r="K476" s="6" t="s">
        <v>451</v>
      </c>
    </row>
    <row r="477" spans="2:11" ht="16.5" customHeight="1" x14ac:dyDescent="0.2">
      <c r="C477" s="15" t="s">
        <v>424</v>
      </c>
      <c r="D477" s="19">
        <f t="shared" si="98"/>
        <v>2</v>
      </c>
      <c r="E477" s="4">
        <v>1</v>
      </c>
      <c r="F477" s="4" t="s">
        <v>451</v>
      </c>
      <c r="G477" s="4" t="s">
        <v>451</v>
      </c>
      <c r="H477" s="4" t="s">
        <v>451</v>
      </c>
      <c r="I477" s="4" t="s">
        <v>451</v>
      </c>
      <c r="J477" s="4">
        <v>1</v>
      </c>
      <c r="K477" s="6" t="s">
        <v>451</v>
      </c>
    </row>
    <row r="478" spans="2:11" ht="16.5" customHeight="1" x14ac:dyDescent="0.2">
      <c r="C478" s="14" t="s">
        <v>310</v>
      </c>
      <c r="D478" s="19">
        <f t="shared" si="98"/>
        <v>11</v>
      </c>
      <c r="E478" s="4" t="s">
        <v>451</v>
      </c>
      <c r="F478" s="4">
        <v>4</v>
      </c>
      <c r="G478" s="4" t="s">
        <v>451</v>
      </c>
      <c r="H478" s="4" t="s">
        <v>451</v>
      </c>
      <c r="I478" s="4">
        <v>3</v>
      </c>
      <c r="J478" s="4" t="s">
        <v>451</v>
      </c>
      <c r="K478" s="6">
        <v>4</v>
      </c>
    </row>
    <row r="479" spans="2:11" ht="16.5" customHeight="1" x14ac:dyDescent="0.2">
      <c r="C479" s="14" t="s">
        <v>311</v>
      </c>
      <c r="D479" s="19">
        <f t="shared" si="98"/>
        <v>12</v>
      </c>
      <c r="E479" s="4">
        <v>2</v>
      </c>
      <c r="F479" s="4">
        <v>1</v>
      </c>
      <c r="G479" s="4">
        <v>3</v>
      </c>
      <c r="H479" s="4">
        <v>2</v>
      </c>
      <c r="I479" s="4" t="s">
        <v>451</v>
      </c>
      <c r="J479" s="4">
        <v>1</v>
      </c>
      <c r="K479" s="6">
        <v>3</v>
      </c>
    </row>
    <row r="480" spans="2:11" ht="16.5" customHeight="1" x14ac:dyDescent="0.2">
      <c r="C480" s="14" t="s">
        <v>312</v>
      </c>
      <c r="D480" s="19">
        <f t="shared" si="98"/>
        <v>3</v>
      </c>
      <c r="E480" s="4" t="s">
        <v>451</v>
      </c>
      <c r="F480" s="4">
        <v>1</v>
      </c>
      <c r="G480" s="4" t="s">
        <v>451</v>
      </c>
      <c r="H480" s="4">
        <v>1</v>
      </c>
      <c r="I480" s="4" t="s">
        <v>451</v>
      </c>
      <c r="J480" s="4">
        <v>1</v>
      </c>
      <c r="K480" s="6" t="s">
        <v>451</v>
      </c>
    </row>
    <row r="481" spans="1:20" ht="16.5" customHeight="1" x14ac:dyDescent="0.2">
      <c r="C481" s="14" t="s">
        <v>313</v>
      </c>
      <c r="D481" s="19">
        <f>SUM(E481:K481)</f>
        <v>155</v>
      </c>
      <c r="E481" s="4">
        <v>17</v>
      </c>
      <c r="F481" s="4">
        <v>25</v>
      </c>
      <c r="G481" s="4">
        <v>19</v>
      </c>
      <c r="H481" s="4">
        <v>25</v>
      </c>
      <c r="I481" s="4">
        <v>20</v>
      </c>
      <c r="J481" s="4">
        <v>24</v>
      </c>
      <c r="K481" s="6">
        <v>25</v>
      </c>
    </row>
    <row r="482" spans="1:20" ht="16.5" customHeight="1" x14ac:dyDescent="0.2">
      <c r="C482" s="14" t="s">
        <v>314</v>
      </c>
      <c r="D482" s="19">
        <f>SUM(E482:K482)</f>
        <v>186</v>
      </c>
      <c r="E482" s="4">
        <v>23</v>
      </c>
      <c r="F482" s="4">
        <v>20</v>
      </c>
      <c r="G482" s="4">
        <v>37</v>
      </c>
      <c r="H482" s="4">
        <v>26</v>
      </c>
      <c r="I482" s="4">
        <v>22</v>
      </c>
      <c r="J482" s="4">
        <v>24</v>
      </c>
      <c r="K482" s="6">
        <v>34</v>
      </c>
    </row>
    <row r="483" spans="1:20" ht="16.5" customHeight="1" x14ac:dyDescent="0.2">
      <c r="C483" s="14" t="s">
        <v>93</v>
      </c>
      <c r="D483" s="19">
        <f>SUM(E483:K483)</f>
        <v>17</v>
      </c>
      <c r="E483" s="4">
        <v>5</v>
      </c>
      <c r="F483" s="4">
        <v>2</v>
      </c>
      <c r="G483" s="4">
        <v>2</v>
      </c>
      <c r="H483" s="4">
        <v>1</v>
      </c>
      <c r="I483" s="2">
        <v>2</v>
      </c>
      <c r="J483" s="4">
        <v>3</v>
      </c>
      <c r="K483" s="3">
        <v>2</v>
      </c>
    </row>
    <row r="484" spans="1:20" ht="21" customHeight="1" x14ac:dyDescent="0.2">
      <c r="B484" s="14" t="s">
        <v>60</v>
      </c>
      <c r="D484" s="19">
        <f t="shared" ref="D484:K484" si="99">SUM(D485:D493)</f>
        <v>167</v>
      </c>
      <c r="E484" s="5">
        <f t="shared" si="99"/>
        <v>38</v>
      </c>
      <c r="F484" s="5">
        <f t="shared" si="99"/>
        <v>17</v>
      </c>
      <c r="G484" s="5">
        <f t="shared" si="99"/>
        <v>19</v>
      </c>
      <c r="H484" s="5">
        <f t="shared" si="99"/>
        <v>14</v>
      </c>
      <c r="I484" s="5">
        <f t="shared" si="99"/>
        <v>20</v>
      </c>
      <c r="J484" s="5">
        <f t="shared" si="99"/>
        <v>25</v>
      </c>
      <c r="K484" s="11">
        <f t="shared" si="99"/>
        <v>34</v>
      </c>
    </row>
    <row r="485" spans="1:20" s="17" customFormat="1" ht="16.5" customHeight="1" x14ac:dyDescent="0.2">
      <c r="A485" s="15"/>
      <c r="B485" s="15"/>
      <c r="C485" s="14" t="s">
        <v>559</v>
      </c>
      <c r="D485" s="19">
        <f t="shared" ref="D485:D493" si="100">SUM(E485:K485)</f>
        <v>62</v>
      </c>
      <c r="E485" s="4">
        <v>16</v>
      </c>
      <c r="F485" s="4">
        <v>6</v>
      </c>
      <c r="G485" s="4">
        <v>7</v>
      </c>
      <c r="H485" s="4">
        <v>6</v>
      </c>
      <c r="I485" s="4">
        <v>9</v>
      </c>
      <c r="J485" s="4">
        <v>6</v>
      </c>
      <c r="K485" s="7">
        <v>12</v>
      </c>
      <c r="L485" s="18"/>
      <c r="M485" s="18"/>
      <c r="N485" s="18"/>
      <c r="O485" s="18"/>
      <c r="P485" s="18"/>
      <c r="Q485" s="18"/>
      <c r="R485" s="18"/>
      <c r="S485" s="18"/>
      <c r="T485" s="18"/>
    </row>
    <row r="486" spans="1:20" ht="16.5" customHeight="1" x14ac:dyDescent="0.2">
      <c r="C486" s="14" t="s">
        <v>315</v>
      </c>
      <c r="D486" s="19">
        <f t="shared" si="100"/>
        <v>7</v>
      </c>
      <c r="E486" s="4">
        <v>2</v>
      </c>
      <c r="F486" s="4">
        <v>1</v>
      </c>
      <c r="G486" s="4">
        <v>1</v>
      </c>
      <c r="H486" s="4">
        <v>1</v>
      </c>
      <c r="I486" s="4">
        <v>1</v>
      </c>
      <c r="J486" s="4" t="s">
        <v>451</v>
      </c>
      <c r="K486" s="6">
        <v>1</v>
      </c>
    </row>
    <row r="487" spans="1:20" ht="16.5" customHeight="1" x14ac:dyDescent="0.2">
      <c r="C487" s="14" t="s">
        <v>316</v>
      </c>
      <c r="D487" s="19">
        <f>SUM(E487:K487)</f>
        <v>25</v>
      </c>
      <c r="E487" s="4">
        <v>4</v>
      </c>
      <c r="F487" s="4">
        <v>3</v>
      </c>
      <c r="G487" s="4">
        <v>1</v>
      </c>
      <c r="H487" s="4">
        <v>2</v>
      </c>
      <c r="I487" s="4">
        <v>4</v>
      </c>
      <c r="J487" s="4">
        <v>5</v>
      </c>
      <c r="K487" s="6">
        <v>6</v>
      </c>
    </row>
    <row r="488" spans="1:20" ht="16.5" customHeight="1" x14ac:dyDescent="0.2">
      <c r="C488" s="14" t="s">
        <v>317</v>
      </c>
      <c r="D488" s="19">
        <f>SUM(E488:K488)</f>
        <v>2</v>
      </c>
      <c r="E488" s="4" t="s">
        <v>451</v>
      </c>
      <c r="F488" s="4" t="s">
        <v>451</v>
      </c>
      <c r="G488" s="4">
        <v>1</v>
      </c>
      <c r="H488" s="4" t="s">
        <v>451</v>
      </c>
      <c r="I488" s="4" t="s">
        <v>451</v>
      </c>
      <c r="J488" s="4">
        <v>1</v>
      </c>
      <c r="K488" s="6" t="s">
        <v>451</v>
      </c>
    </row>
    <row r="489" spans="1:20" ht="16.5" customHeight="1" x14ac:dyDescent="0.2">
      <c r="C489" s="14" t="s">
        <v>318</v>
      </c>
      <c r="D489" s="19">
        <f t="shared" si="100"/>
        <v>10</v>
      </c>
      <c r="E489" s="4">
        <v>1</v>
      </c>
      <c r="F489" s="4">
        <v>1</v>
      </c>
      <c r="G489" s="4">
        <v>3</v>
      </c>
      <c r="H489" s="4" t="s">
        <v>451</v>
      </c>
      <c r="I489" s="4">
        <v>2</v>
      </c>
      <c r="J489" s="4">
        <v>2</v>
      </c>
      <c r="K489" s="7">
        <v>1</v>
      </c>
    </row>
    <row r="490" spans="1:20" ht="16.5" customHeight="1" x14ac:dyDescent="0.2">
      <c r="C490" s="14" t="s">
        <v>319</v>
      </c>
      <c r="D490" s="19">
        <f t="shared" si="100"/>
        <v>5</v>
      </c>
      <c r="E490" s="4" t="s">
        <v>451</v>
      </c>
      <c r="F490" s="4" t="s">
        <v>451</v>
      </c>
      <c r="G490" s="4">
        <v>1</v>
      </c>
      <c r="H490" s="4" t="s">
        <v>451</v>
      </c>
      <c r="I490" s="4">
        <v>1</v>
      </c>
      <c r="J490" s="4">
        <v>2</v>
      </c>
      <c r="K490" s="6">
        <v>1</v>
      </c>
    </row>
    <row r="491" spans="1:20" ht="16.5" customHeight="1" x14ac:dyDescent="0.2">
      <c r="C491" s="14" t="s">
        <v>320</v>
      </c>
      <c r="D491" s="19">
        <f>SUM(E491:K491)</f>
        <v>16</v>
      </c>
      <c r="E491" s="4">
        <v>3</v>
      </c>
      <c r="F491" s="4">
        <v>3</v>
      </c>
      <c r="G491" s="4">
        <v>3</v>
      </c>
      <c r="H491" s="4">
        <v>2</v>
      </c>
      <c r="I491" s="4" t="s">
        <v>451</v>
      </c>
      <c r="J491" s="4">
        <v>2</v>
      </c>
      <c r="K491" s="7">
        <v>3</v>
      </c>
    </row>
    <row r="492" spans="1:20" ht="16.5" customHeight="1" x14ac:dyDescent="0.2">
      <c r="C492" s="14" t="s">
        <v>321</v>
      </c>
      <c r="D492" s="19">
        <f t="shared" si="100"/>
        <v>12</v>
      </c>
      <c r="E492" s="4">
        <v>5</v>
      </c>
      <c r="F492" s="4">
        <v>1</v>
      </c>
      <c r="G492" s="4">
        <v>1</v>
      </c>
      <c r="H492" s="4">
        <v>1</v>
      </c>
      <c r="I492" s="4" t="s">
        <v>451</v>
      </c>
      <c r="J492" s="4">
        <v>2</v>
      </c>
      <c r="K492" s="6">
        <v>2</v>
      </c>
    </row>
    <row r="493" spans="1:20" ht="16.5" customHeight="1" x14ac:dyDescent="0.2">
      <c r="C493" s="14" t="s">
        <v>220</v>
      </c>
      <c r="D493" s="19">
        <f t="shared" si="100"/>
        <v>28</v>
      </c>
      <c r="E493" s="4">
        <v>7</v>
      </c>
      <c r="F493" s="4">
        <v>2</v>
      </c>
      <c r="G493" s="4">
        <v>1</v>
      </c>
      <c r="H493" s="4">
        <v>2</v>
      </c>
      <c r="I493" s="40">
        <v>3</v>
      </c>
      <c r="J493" s="40">
        <v>5</v>
      </c>
      <c r="K493" s="41">
        <v>8</v>
      </c>
    </row>
    <row r="494" spans="1:20" ht="21" customHeight="1" x14ac:dyDescent="0.2">
      <c r="A494" s="15" t="s">
        <v>74</v>
      </c>
      <c r="B494" s="14"/>
      <c r="D494" s="19">
        <f>SUM(D495+D500+D508+D514+D521+D533+D539+D542+D547+D551+D569+D580)</f>
        <v>1721</v>
      </c>
      <c r="E494" s="5">
        <f t="shared" ref="E494:K494" si="101">SUM(E495,E500,E508,E514,E521,E533,E539,E542,E547,E551,E569,E580)</f>
        <v>231</v>
      </c>
      <c r="F494" s="5">
        <f t="shared" si="101"/>
        <v>252</v>
      </c>
      <c r="G494" s="12">
        <f t="shared" si="101"/>
        <v>225</v>
      </c>
      <c r="H494" s="12">
        <f t="shared" si="101"/>
        <v>219</v>
      </c>
      <c r="I494" s="12">
        <f t="shared" si="101"/>
        <v>250</v>
      </c>
      <c r="J494" s="12">
        <f t="shared" si="101"/>
        <v>272</v>
      </c>
      <c r="K494" s="13">
        <f t="shared" si="101"/>
        <v>272</v>
      </c>
    </row>
    <row r="495" spans="1:20" ht="21" customHeight="1" x14ac:dyDescent="0.2">
      <c r="B495" s="14" t="s">
        <v>14</v>
      </c>
      <c r="D495" s="19">
        <f t="shared" ref="D495:K495" si="102">SUM(D496:D499)</f>
        <v>115</v>
      </c>
      <c r="E495" s="5">
        <f t="shared" si="102"/>
        <v>13</v>
      </c>
      <c r="F495" s="5">
        <f t="shared" si="102"/>
        <v>21</v>
      </c>
      <c r="G495" s="5">
        <f t="shared" si="102"/>
        <v>16</v>
      </c>
      <c r="H495" s="5">
        <f t="shared" si="102"/>
        <v>9</v>
      </c>
      <c r="I495" s="5">
        <f t="shared" si="102"/>
        <v>10</v>
      </c>
      <c r="J495" s="5">
        <f t="shared" si="102"/>
        <v>17</v>
      </c>
      <c r="K495" s="11">
        <f t="shared" si="102"/>
        <v>29</v>
      </c>
    </row>
    <row r="496" spans="1:20" ht="16.5" customHeight="1" x14ac:dyDescent="0.2">
      <c r="C496" s="15" t="s">
        <v>560</v>
      </c>
      <c r="D496" s="19">
        <f>SUM(E496:K496)</f>
        <v>50</v>
      </c>
      <c r="E496" s="4">
        <v>3</v>
      </c>
      <c r="F496" s="4">
        <v>7</v>
      </c>
      <c r="G496" s="4">
        <v>7</v>
      </c>
      <c r="H496" s="4">
        <v>6</v>
      </c>
      <c r="I496" s="4">
        <v>3</v>
      </c>
      <c r="J496" s="4">
        <v>7</v>
      </c>
      <c r="K496" s="7">
        <v>17</v>
      </c>
    </row>
    <row r="497" spans="2:11" ht="16.5" customHeight="1" x14ac:dyDescent="0.2">
      <c r="C497" s="15" t="s">
        <v>398</v>
      </c>
      <c r="D497" s="19">
        <f>SUM(E497:K497)</f>
        <v>8</v>
      </c>
      <c r="E497" s="4">
        <v>1</v>
      </c>
      <c r="F497" s="4" t="s">
        <v>451</v>
      </c>
      <c r="G497" s="4">
        <v>2</v>
      </c>
      <c r="H497" s="4" t="s">
        <v>451</v>
      </c>
      <c r="I497" s="4">
        <v>1</v>
      </c>
      <c r="J497" s="4">
        <v>2</v>
      </c>
      <c r="K497" s="7">
        <v>2</v>
      </c>
    </row>
    <row r="498" spans="2:11" ht="16.5" customHeight="1" x14ac:dyDescent="0.2">
      <c r="C498" s="15" t="s">
        <v>425</v>
      </c>
      <c r="D498" s="19">
        <f>SUM(E498:K498)</f>
        <v>2</v>
      </c>
      <c r="E498" s="4">
        <v>1</v>
      </c>
      <c r="F498" s="4" t="s">
        <v>451</v>
      </c>
      <c r="G498" s="4" t="s">
        <v>451</v>
      </c>
      <c r="H498" s="4">
        <v>1</v>
      </c>
      <c r="I498" s="4" t="s">
        <v>451</v>
      </c>
      <c r="J498" s="4" t="s">
        <v>451</v>
      </c>
      <c r="K498" s="6" t="s">
        <v>451</v>
      </c>
    </row>
    <row r="499" spans="2:11" ht="16.5" customHeight="1" x14ac:dyDescent="0.2">
      <c r="C499" s="15" t="s">
        <v>322</v>
      </c>
      <c r="D499" s="19">
        <f>SUM(E499:K499)</f>
        <v>55</v>
      </c>
      <c r="E499" s="4">
        <v>8</v>
      </c>
      <c r="F499" s="4">
        <v>14</v>
      </c>
      <c r="G499" s="4">
        <v>7</v>
      </c>
      <c r="H499" s="4">
        <v>2</v>
      </c>
      <c r="I499" s="4">
        <v>6</v>
      </c>
      <c r="J499" s="4">
        <v>8</v>
      </c>
      <c r="K499" s="6">
        <v>10</v>
      </c>
    </row>
    <row r="500" spans="2:11" ht="21" customHeight="1" x14ac:dyDescent="0.2">
      <c r="B500" s="14" t="s">
        <v>20</v>
      </c>
      <c r="D500" s="19">
        <f>SUM(D501:D507)</f>
        <v>22</v>
      </c>
      <c r="E500" s="5">
        <f>SUM(E501:E507)</f>
        <v>5</v>
      </c>
      <c r="F500" s="5">
        <f>SUM(F501:F507)</f>
        <v>3</v>
      </c>
      <c r="G500" s="5">
        <f>SUM(G501:G507)</f>
        <v>1</v>
      </c>
      <c r="H500" s="5">
        <f>SUM(H501:H507)</f>
        <v>4</v>
      </c>
      <c r="I500" s="5" t="s">
        <v>451</v>
      </c>
      <c r="J500" s="5">
        <f>SUM(J501:J507)</f>
        <v>4</v>
      </c>
      <c r="K500" s="11">
        <f>SUM(K501:K507)</f>
        <v>5</v>
      </c>
    </row>
    <row r="501" spans="2:11" ht="16.5" customHeight="1" x14ac:dyDescent="0.2">
      <c r="C501" s="15" t="s">
        <v>561</v>
      </c>
      <c r="D501" s="19">
        <f t="shared" ref="D501:D507" si="103">SUM(E501:K501)</f>
        <v>9</v>
      </c>
      <c r="E501" s="4">
        <v>3</v>
      </c>
      <c r="F501" s="4">
        <v>2</v>
      </c>
      <c r="G501" s="4" t="s">
        <v>451</v>
      </c>
      <c r="H501" s="4">
        <v>1</v>
      </c>
      <c r="I501" s="4" t="s">
        <v>451</v>
      </c>
      <c r="J501" s="4">
        <v>2</v>
      </c>
      <c r="K501" s="6">
        <v>1</v>
      </c>
    </row>
    <row r="502" spans="2:11" ht="16.5" customHeight="1" x14ac:dyDescent="0.2">
      <c r="C502" s="15" t="s">
        <v>399</v>
      </c>
      <c r="D502" s="19">
        <f>SUM(E502:K502)</f>
        <v>1</v>
      </c>
      <c r="E502" s="4" t="s">
        <v>451</v>
      </c>
      <c r="F502" s="4" t="s">
        <v>451</v>
      </c>
      <c r="G502" s="4" t="s">
        <v>451</v>
      </c>
      <c r="H502" s="4">
        <v>1</v>
      </c>
      <c r="I502" s="4" t="s">
        <v>451</v>
      </c>
      <c r="J502" s="4" t="s">
        <v>451</v>
      </c>
      <c r="K502" s="6" t="s">
        <v>451</v>
      </c>
    </row>
    <row r="503" spans="2:11" ht="16.5" customHeight="1" x14ac:dyDescent="0.2">
      <c r="C503" s="15" t="s">
        <v>323</v>
      </c>
      <c r="D503" s="19">
        <f>SUM(E503:K503)</f>
        <v>2</v>
      </c>
      <c r="E503" s="4" t="s">
        <v>451</v>
      </c>
      <c r="F503" s="4">
        <v>1</v>
      </c>
      <c r="G503" s="4" t="s">
        <v>451</v>
      </c>
      <c r="H503" s="4">
        <v>1</v>
      </c>
      <c r="I503" s="4" t="s">
        <v>451</v>
      </c>
      <c r="J503" s="4" t="s">
        <v>451</v>
      </c>
      <c r="K503" s="6" t="s">
        <v>451</v>
      </c>
    </row>
    <row r="504" spans="2:11" ht="16.5" customHeight="1" x14ac:dyDescent="0.2">
      <c r="C504" s="15" t="s">
        <v>95</v>
      </c>
      <c r="D504" s="19">
        <f t="shared" si="103"/>
        <v>1</v>
      </c>
      <c r="E504" s="4">
        <v>1</v>
      </c>
      <c r="F504" s="4" t="s">
        <v>451</v>
      </c>
      <c r="G504" s="4" t="s">
        <v>451</v>
      </c>
      <c r="H504" s="4" t="s">
        <v>451</v>
      </c>
      <c r="I504" s="4" t="s">
        <v>451</v>
      </c>
      <c r="J504" s="4" t="s">
        <v>451</v>
      </c>
      <c r="K504" s="6" t="s">
        <v>451</v>
      </c>
    </row>
    <row r="505" spans="2:11" ht="16.5" customHeight="1" x14ac:dyDescent="0.2">
      <c r="C505" s="15" t="s">
        <v>324</v>
      </c>
      <c r="D505" s="19">
        <f t="shared" si="103"/>
        <v>1</v>
      </c>
      <c r="E505" s="4" t="s">
        <v>451</v>
      </c>
      <c r="F505" s="4" t="s">
        <v>451</v>
      </c>
      <c r="G505" s="4" t="s">
        <v>451</v>
      </c>
      <c r="H505" s="4" t="s">
        <v>451</v>
      </c>
      <c r="I505" s="4" t="s">
        <v>451</v>
      </c>
      <c r="J505" s="4" t="s">
        <v>451</v>
      </c>
      <c r="K505" s="6">
        <v>1</v>
      </c>
    </row>
    <row r="506" spans="2:11" ht="16.5" customHeight="1" x14ac:dyDescent="0.2">
      <c r="C506" s="15" t="s">
        <v>426</v>
      </c>
      <c r="D506" s="19">
        <f t="shared" si="103"/>
        <v>1</v>
      </c>
      <c r="E506" s="4" t="s">
        <v>451</v>
      </c>
      <c r="F506" s="4" t="s">
        <v>451</v>
      </c>
      <c r="G506" s="4" t="s">
        <v>451</v>
      </c>
      <c r="H506" s="4" t="s">
        <v>451</v>
      </c>
      <c r="I506" s="4" t="s">
        <v>451</v>
      </c>
      <c r="J506" s="4">
        <v>1</v>
      </c>
      <c r="K506" s="6" t="s">
        <v>451</v>
      </c>
    </row>
    <row r="507" spans="2:11" ht="16.5" customHeight="1" x14ac:dyDescent="0.2">
      <c r="C507" s="15" t="s">
        <v>325</v>
      </c>
      <c r="D507" s="19">
        <f t="shared" si="103"/>
        <v>7</v>
      </c>
      <c r="E507" s="4">
        <v>1</v>
      </c>
      <c r="F507" s="4" t="s">
        <v>451</v>
      </c>
      <c r="G507" s="4">
        <v>1</v>
      </c>
      <c r="H507" s="4">
        <v>1</v>
      </c>
      <c r="I507" s="4" t="s">
        <v>451</v>
      </c>
      <c r="J507" s="4">
        <v>1</v>
      </c>
      <c r="K507" s="6">
        <v>3</v>
      </c>
    </row>
    <row r="508" spans="2:11" ht="21" customHeight="1" x14ac:dyDescent="0.2">
      <c r="B508" s="14" t="s">
        <v>21</v>
      </c>
      <c r="D508" s="19">
        <f>SUM(D509:D513)</f>
        <v>17</v>
      </c>
      <c r="E508" s="5">
        <f>SUM(E509:E513)</f>
        <v>3</v>
      </c>
      <c r="F508" s="5">
        <f>SUM(F509:F513)</f>
        <v>3</v>
      </c>
      <c r="G508" s="5" t="s">
        <v>451</v>
      </c>
      <c r="H508" s="5">
        <f>SUM(H509:H513)</f>
        <v>2</v>
      </c>
      <c r="I508" s="5">
        <f>SUM(I509:I513)</f>
        <v>3</v>
      </c>
      <c r="J508" s="5">
        <f>SUM(J509:J513)</f>
        <v>4</v>
      </c>
      <c r="K508" s="11">
        <f>SUM(K509:K513)</f>
        <v>2</v>
      </c>
    </row>
    <row r="509" spans="2:11" ht="16.5" customHeight="1" x14ac:dyDescent="0.2">
      <c r="C509" s="15" t="s">
        <v>562</v>
      </c>
      <c r="D509" s="19">
        <f>SUM(E509:K509)</f>
        <v>11</v>
      </c>
      <c r="E509" s="4">
        <v>2</v>
      </c>
      <c r="F509" s="4">
        <v>2</v>
      </c>
      <c r="G509" s="4" t="s">
        <v>451</v>
      </c>
      <c r="H509" s="4">
        <v>2</v>
      </c>
      <c r="I509" s="4">
        <v>2</v>
      </c>
      <c r="J509" s="4">
        <v>2</v>
      </c>
      <c r="K509" s="6">
        <v>1</v>
      </c>
    </row>
    <row r="510" spans="2:11" ht="16.5" customHeight="1" x14ac:dyDescent="0.2">
      <c r="C510" s="15" t="s">
        <v>405</v>
      </c>
      <c r="D510" s="19">
        <f>SUM(E510:K510)</f>
        <v>3</v>
      </c>
      <c r="E510" s="4" t="s">
        <v>451</v>
      </c>
      <c r="F510" s="4" t="s">
        <v>451</v>
      </c>
      <c r="G510" s="4" t="s">
        <v>451</v>
      </c>
      <c r="H510" s="4" t="s">
        <v>451</v>
      </c>
      <c r="I510" s="4" t="s">
        <v>451</v>
      </c>
      <c r="J510" s="4">
        <v>2</v>
      </c>
      <c r="K510" s="6">
        <v>1</v>
      </c>
    </row>
    <row r="511" spans="2:11" ht="16.5" customHeight="1" x14ac:dyDescent="0.2">
      <c r="C511" s="15" t="s">
        <v>445</v>
      </c>
      <c r="D511" s="19">
        <f>SUM(E511:K511)</f>
        <v>1</v>
      </c>
      <c r="E511" s="4" t="s">
        <v>451</v>
      </c>
      <c r="F511" s="4">
        <v>1</v>
      </c>
      <c r="G511" s="4" t="s">
        <v>451</v>
      </c>
      <c r="H511" s="4" t="s">
        <v>451</v>
      </c>
      <c r="I511" s="4" t="s">
        <v>451</v>
      </c>
      <c r="J511" s="4" t="s">
        <v>451</v>
      </c>
      <c r="K511" s="6" t="s">
        <v>451</v>
      </c>
    </row>
    <row r="512" spans="2:11" ht="16.5" customHeight="1" x14ac:dyDescent="0.2">
      <c r="C512" s="15" t="s">
        <v>444</v>
      </c>
      <c r="D512" s="19">
        <f>SUM(E512:K512)</f>
        <v>1</v>
      </c>
      <c r="E512" s="4" t="s">
        <v>451</v>
      </c>
      <c r="F512" s="4" t="s">
        <v>451</v>
      </c>
      <c r="G512" s="4" t="s">
        <v>451</v>
      </c>
      <c r="H512" s="4" t="s">
        <v>451</v>
      </c>
      <c r="I512" s="4">
        <v>1</v>
      </c>
      <c r="J512" s="4" t="s">
        <v>451</v>
      </c>
      <c r="K512" s="6" t="s">
        <v>451</v>
      </c>
    </row>
    <row r="513" spans="1:20" ht="16.5" customHeight="1" x14ac:dyDescent="0.2">
      <c r="C513" s="17" t="s">
        <v>427</v>
      </c>
      <c r="D513" s="19">
        <f>SUM(E513:K513)</f>
        <v>1</v>
      </c>
      <c r="E513" s="4">
        <v>1</v>
      </c>
      <c r="F513" s="4" t="s">
        <v>451</v>
      </c>
      <c r="G513" s="4" t="s">
        <v>451</v>
      </c>
      <c r="H513" s="4" t="s">
        <v>451</v>
      </c>
      <c r="I513" s="4" t="s">
        <v>451</v>
      </c>
      <c r="J513" s="4" t="s">
        <v>451</v>
      </c>
      <c r="K513" s="6" t="s">
        <v>451</v>
      </c>
    </row>
    <row r="514" spans="1:20" ht="21" customHeight="1" x14ac:dyDescent="0.2">
      <c r="B514" s="14" t="s">
        <v>35</v>
      </c>
      <c r="D514" s="19">
        <f>SUM(D515:D520)</f>
        <v>52</v>
      </c>
      <c r="E514" s="5">
        <f t="shared" ref="E514:K514" si="104">SUM(E515:E520)</f>
        <v>8</v>
      </c>
      <c r="F514" s="5">
        <f t="shared" si="104"/>
        <v>11</v>
      </c>
      <c r="G514" s="5">
        <f t="shared" si="104"/>
        <v>3</v>
      </c>
      <c r="H514" s="5">
        <f t="shared" si="104"/>
        <v>8</v>
      </c>
      <c r="I514" s="5">
        <f t="shared" si="104"/>
        <v>6</v>
      </c>
      <c r="J514" s="5">
        <f t="shared" si="104"/>
        <v>7</v>
      </c>
      <c r="K514" s="11">
        <f t="shared" si="104"/>
        <v>9</v>
      </c>
    </row>
    <row r="515" spans="1:20" ht="16.5" customHeight="1" x14ac:dyDescent="0.2">
      <c r="C515" s="15" t="s">
        <v>563</v>
      </c>
      <c r="D515" s="19">
        <f t="shared" ref="D515:D520" si="105">SUM(E515:K515)</f>
        <v>10</v>
      </c>
      <c r="E515" s="4">
        <v>2</v>
      </c>
      <c r="F515" s="4">
        <v>3</v>
      </c>
      <c r="G515" s="4" t="s">
        <v>451</v>
      </c>
      <c r="H515" s="4">
        <v>1</v>
      </c>
      <c r="I515" s="4">
        <v>3</v>
      </c>
      <c r="J515" s="4" t="s">
        <v>451</v>
      </c>
      <c r="K515" s="7">
        <v>1</v>
      </c>
    </row>
    <row r="516" spans="1:20" ht="16.5" customHeight="1" x14ac:dyDescent="0.2">
      <c r="C516" s="15" t="s">
        <v>326</v>
      </c>
      <c r="D516" s="19">
        <f t="shared" si="105"/>
        <v>12</v>
      </c>
      <c r="E516" s="4">
        <v>2</v>
      </c>
      <c r="F516" s="4">
        <v>2</v>
      </c>
      <c r="G516" s="4">
        <v>1</v>
      </c>
      <c r="H516" s="4">
        <v>1</v>
      </c>
      <c r="I516" s="4">
        <v>1</v>
      </c>
      <c r="J516" s="4">
        <v>4</v>
      </c>
      <c r="K516" s="6">
        <v>1</v>
      </c>
    </row>
    <row r="517" spans="1:20" ht="16.5" customHeight="1" x14ac:dyDescent="0.2">
      <c r="C517" s="17" t="s">
        <v>327</v>
      </c>
      <c r="D517" s="19">
        <f t="shared" si="105"/>
        <v>2</v>
      </c>
      <c r="E517" s="4" t="s">
        <v>451</v>
      </c>
      <c r="F517" s="4" t="s">
        <v>451</v>
      </c>
      <c r="G517" s="4" t="s">
        <v>451</v>
      </c>
      <c r="H517" s="4" t="s">
        <v>451</v>
      </c>
      <c r="I517" s="4" t="s">
        <v>451</v>
      </c>
      <c r="J517" s="4" t="s">
        <v>451</v>
      </c>
      <c r="K517" s="6">
        <v>2</v>
      </c>
    </row>
    <row r="518" spans="1:20" s="17" customFormat="1" ht="16.5" customHeight="1" x14ac:dyDescent="0.2">
      <c r="A518" s="15"/>
      <c r="B518" s="15"/>
      <c r="C518" s="17" t="s">
        <v>329</v>
      </c>
      <c r="D518" s="19">
        <f t="shared" si="105"/>
        <v>8</v>
      </c>
      <c r="E518" s="4" t="s">
        <v>451</v>
      </c>
      <c r="F518" s="4">
        <v>3</v>
      </c>
      <c r="G518" s="4" t="s">
        <v>451</v>
      </c>
      <c r="H518" s="4">
        <v>2</v>
      </c>
      <c r="I518" s="4">
        <v>2</v>
      </c>
      <c r="J518" s="4" t="s">
        <v>451</v>
      </c>
      <c r="K518" s="6">
        <v>1</v>
      </c>
      <c r="L518" s="18"/>
      <c r="M518" s="18"/>
      <c r="N518" s="18"/>
      <c r="O518" s="18"/>
      <c r="P518" s="18"/>
      <c r="Q518" s="18"/>
      <c r="R518" s="18"/>
      <c r="S518" s="18"/>
      <c r="T518" s="18"/>
    </row>
    <row r="519" spans="1:20" s="17" customFormat="1" ht="16.5" customHeight="1" x14ac:dyDescent="0.2">
      <c r="A519" s="15"/>
      <c r="B519" s="15"/>
      <c r="C519" s="17" t="s">
        <v>328</v>
      </c>
      <c r="D519" s="19">
        <f t="shared" si="105"/>
        <v>9</v>
      </c>
      <c r="E519" s="4">
        <v>2</v>
      </c>
      <c r="F519" s="4">
        <v>1</v>
      </c>
      <c r="G519" s="4">
        <v>1</v>
      </c>
      <c r="H519" s="4">
        <v>1</v>
      </c>
      <c r="I519" s="4" t="s">
        <v>451</v>
      </c>
      <c r="J519" s="4">
        <v>2</v>
      </c>
      <c r="K519" s="7">
        <v>2</v>
      </c>
      <c r="L519" s="18"/>
      <c r="M519" s="18"/>
      <c r="N519" s="18"/>
      <c r="O519" s="18"/>
      <c r="P519" s="18"/>
      <c r="Q519" s="18"/>
      <c r="R519" s="18"/>
      <c r="S519" s="18"/>
      <c r="T519" s="18"/>
    </row>
    <row r="520" spans="1:20" ht="16.5" customHeight="1" x14ac:dyDescent="0.2">
      <c r="C520" s="17" t="s">
        <v>316</v>
      </c>
      <c r="D520" s="19">
        <f t="shared" si="105"/>
        <v>11</v>
      </c>
      <c r="E520" s="4">
        <v>2</v>
      </c>
      <c r="F520" s="4">
        <v>2</v>
      </c>
      <c r="G520" s="4">
        <v>1</v>
      </c>
      <c r="H520" s="4">
        <v>3</v>
      </c>
      <c r="I520" s="4" t="s">
        <v>451</v>
      </c>
      <c r="J520" s="2">
        <v>1</v>
      </c>
      <c r="K520" s="6">
        <v>2</v>
      </c>
    </row>
    <row r="521" spans="1:20" ht="21" customHeight="1" x14ac:dyDescent="0.2">
      <c r="B521" s="14" t="s">
        <v>38</v>
      </c>
      <c r="D521" s="19">
        <f t="shared" ref="D521:K521" si="106">SUM(D522:D532)</f>
        <v>56</v>
      </c>
      <c r="E521" s="5">
        <f t="shared" si="106"/>
        <v>14</v>
      </c>
      <c r="F521" s="5">
        <f t="shared" si="106"/>
        <v>6</v>
      </c>
      <c r="G521" s="5">
        <f t="shared" si="106"/>
        <v>6</v>
      </c>
      <c r="H521" s="5">
        <f t="shared" si="106"/>
        <v>8</v>
      </c>
      <c r="I521" s="5">
        <f t="shared" si="106"/>
        <v>5</v>
      </c>
      <c r="J521" s="5">
        <f t="shared" si="106"/>
        <v>10</v>
      </c>
      <c r="K521" s="11">
        <f t="shared" si="106"/>
        <v>7</v>
      </c>
    </row>
    <row r="522" spans="1:20" ht="16.5" customHeight="1" x14ac:dyDescent="0.2">
      <c r="C522" s="15" t="s">
        <v>564</v>
      </c>
      <c r="D522" s="19">
        <f>SUM(E522:K522)</f>
        <v>9</v>
      </c>
      <c r="E522" s="4">
        <v>4</v>
      </c>
      <c r="F522" s="4">
        <v>2</v>
      </c>
      <c r="G522" s="4" t="s">
        <v>451</v>
      </c>
      <c r="H522" s="4" t="s">
        <v>451</v>
      </c>
      <c r="I522" s="4" t="s">
        <v>451</v>
      </c>
      <c r="J522" s="4">
        <v>3</v>
      </c>
      <c r="K522" s="6" t="s">
        <v>451</v>
      </c>
    </row>
    <row r="523" spans="1:20" ht="16.5" customHeight="1" x14ac:dyDescent="0.2">
      <c r="C523" s="15" t="s">
        <v>428</v>
      </c>
      <c r="D523" s="19">
        <f>SUM(E523:K523)</f>
        <v>2</v>
      </c>
      <c r="E523" s="4" t="s">
        <v>451</v>
      </c>
      <c r="F523" s="4" t="s">
        <v>451</v>
      </c>
      <c r="G523" s="4" t="s">
        <v>451</v>
      </c>
      <c r="H523" s="4" t="s">
        <v>451</v>
      </c>
      <c r="I523" s="4" t="s">
        <v>451</v>
      </c>
      <c r="J523" s="4">
        <v>1</v>
      </c>
      <c r="K523" s="6">
        <v>1</v>
      </c>
    </row>
    <row r="524" spans="1:20" ht="16.5" customHeight="1" x14ac:dyDescent="0.2">
      <c r="C524" s="15" t="s">
        <v>330</v>
      </c>
      <c r="D524" s="19">
        <f t="shared" ref="D524:D531" si="107">SUM(E524:K524)</f>
        <v>7</v>
      </c>
      <c r="E524" s="4">
        <v>3</v>
      </c>
      <c r="F524" s="4">
        <v>1</v>
      </c>
      <c r="G524" s="4" t="s">
        <v>451</v>
      </c>
      <c r="H524" s="4">
        <v>1</v>
      </c>
      <c r="I524" s="4" t="s">
        <v>451</v>
      </c>
      <c r="J524" s="4" t="s">
        <v>451</v>
      </c>
      <c r="K524" s="6">
        <v>2</v>
      </c>
    </row>
    <row r="525" spans="1:20" ht="16.5" customHeight="1" x14ac:dyDescent="0.2">
      <c r="C525" s="15" t="s">
        <v>331</v>
      </c>
      <c r="D525" s="19">
        <f t="shared" si="107"/>
        <v>9</v>
      </c>
      <c r="E525" s="4">
        <v>2</v>
      </c>
      <c r="F525" s="4">
        <v>2</v>
      </c>
      <c r="G525" s="4">
        <v>1</v>
      </c>
      <c r="H525" s="4">
        <v>2</v>
      </c>
      <c r="I525" s="4">
        <v>2</v>
      </c>
      <c r="J525" s="4" t="s">
        <v>451</v>
      </c>
      <c r="K525" s="6" t="s">
        <v>451</v>
      </c>
    </row>
    <row r="526" spans="1:20" ht="16.5" customHeight="1" x14ac:dyDescent="0.2">
      <c r="C526" s="15" t="s">
        <v>205</v>
      </c>
      <c r="D526" s="19">
        <f t="shared" si="107"/>
        <v>1</v>
      </c>
      <c r="E526" s="4" t="s">
        <v>451</v>
      </c>
      <c r="F526" s="4" t="s">
        <v>451</v>
      </c>
      <c r="G526" s="4" t="s">
        <v>451</v>
      </c>
      <c r="H526" s="4" t="s">
        <v>451</v>
      </c>
      <c r="I526" s="4" t="s">
        <v>451</v>
      </c>
      <c r="J526" s="4">
        <v>1</v>
      </c>
      <c r="K526" s="6" t="s">
        <v>451</v>
      </c>
    </row>
    <row r="527" spans="1:20" ht="16.5" customHeight="1" x14ac:dyDescent="0.2">
      <c r="C527" s="15" t="s">
        <v>446</v>
      </c>
      <c r="D527" s="19">
        <f t="shared" si="107"/>
        <v>1</v>
      </c>
      <c r="E527" s="4" t="s">
        <v>451</v>
      </c>
      <c r="F527" s="4" t="s">
        <v>451</v>
      </c>
      <c r="G527" s="4" t="s">
        <v>451</v>
      </c>
      <c r="H527" s="4" t="s">
        <v>451</v>
      </c>
      <c r="I527" s="4" t="s">
        <v>451</v>
      </c>
      <c r="J527" s="4" t="s">
        <v>451</v>
      </c>
      <c r="K527" s="6">
        <v>1</v>
      </c>
    </row>
    <row r="528" spans="1:20" ht="16.5" customHeight="1" x14ac:dyDescent="0.2">
      <c r="C528" s="15" t="s">
        <v>429</v>
      </c>
      <c r="D528" s="19">
        <f t="shared" si="107"/>
        <v>6</v>
      </c>
      <c r="E528" s="4">
        <v>4</v>
      </c>
      <c r="F528" s="4">
        <v>1</v>
      </c>
      <c r="G528" s="4" t="s">
        <v>451</v>
      </c>
      <c r="H528" s="4" t="s">
        <v>451</v>
      </c>
      <c r="I528" s="4">
        <v>1</v>
      </c>
      <c r="J528" s="4" t="s">
        <v>451</v>
      </c>
      <c r="K528" s="6" t="s">
        <v>451</v>
      </c>
    </row>
    <row r="529" spans="2:11" ht="16.5" customHeight="1" x14ac:dyDescent="0.2">
      <c r="C529" s="15" t="s">
        <v>484</v>
      </c>
      <c r="D529" s="19">
        <f t="shared" si="107"/>
        <v>15</v>
      </c>
      <c r="E529" s="4" t="s">
        <v>451</v>
      </c>
      <c r="F529" s="4" t="s">
        <v>451</v>
      </c>
      <c r="G529" s="4">
        <v>5</v>
      </c>
      <c r="H529" s="4">
        <v>2</v>
      </c>
      <c r="I529" s="4">
        <v>2</v>
      </c>
      <c r="J529" s="4">
        <v>3</v>
      </c>
      <c r="K529" s="7">
        <v>3</v>
      </c>
    </row>
    <row r="530" spans="2:11" ht="16.5" customHeight="1" x14ac:dyDescent="0.2">
      <c r="C530" s="15" t="s">
        <v>333</v>
      </c>
      <c r="D530" s="19">
        <f t="shared" si="107"/>
        <v>2</v>
      </c>
      <c r="E530" s="4">
        <v>1</v>
      </c>
      <c r="F530" s="4" t="s">
        <v>451</v>
      </c>
      <c r="G530" s="4" t="s">
        <v>451</v>
      </c>
      <c r="H530" s="4">
        <v>1</v>
      </c>
      <c r="I530" s="4" t="s">
        <v>451</v>
      </c>
      <c r="J530" s="4" t="s">
        <v>451</v>
      </c>
      <c r="K530" s="6" t="s">
        <v>451</v>
      </c>
    </row>
    <row r="531" spans="2:11" ht="16.5" customHeight="1" x14ac:dyDescent="0.2">
      <c r="C531" s="15" t="s">
        <v>334</v>
      </c>
      <c r="D531" s="19">
        <f t="shared" si="107"/>
        <v>3</v>
      </c>
      <c r="E531" s="4" t="s">
        <v>451</v>
      </c>
      <c r="F531" s="4" t="s">
        <v>451</v>
      </c>
      <c r="G531" s="4" t="s">
        <v>451</v>
      </c>
      <c r="H531" s="4">
        <v>1</v>
      </c>
      <c r="I531" s="4" t="s">
        <v>451</v>
      </c>
      <c r="J531" s="4">
        <v>2</v>
      </c>
      <c r="K531" s="6" t="s">
        <v>451</v>
      </c>
    </row>
    <row r="532" spans="2:11" ht="16.5" customHeight="1" x14ac:dyDescent="0.2">
      <c r="C532" s="15" t="s">
        <v>485</v>
      </c>
      <c r="D532" s="19">
        <f t="shared" ref="D532:D538" si="108">SUM(E532:K532)</f>
        <v>1</v>
      </c>
      <c r="E532" s="4" t="s">
        <v>451</v>
      </c>
      <c r="F532" s="4" t="s">
        <v>451</v>
      </c>
      <c r="G532" s="4" t="s">
        <v>451</v>
      </c>
      <c r="H532" s="4">
        <v>1</v>
      </c>
      <c r="I532" s="4" t="s">
        <v>451</v>
      </c>
      <c r="J532" s="4" t="s">
        <v>451</v>
      </c>
      <c r="K532" s="6" t="s">
        <v>451</v>
      </c>
    </row>
    <row r="533" spans="2:11" ht="21" customHeight="1" x14ac:dyDescent="0.2">
      <c r="B533" s="14" t="s">
        <v>44</v>
      </c>
      <c r="D533" s="19">
        <f>SUM(D534:D538)</f>
        <v>19</v>
      </c>
      <c r="E533" s="5">
        <f t="shared" ref="E533:K533" si="109">SUM(E534:E538)</f>
        <v>4</v>
      </c>
      <c r="F533" s="5">
        <f t="shared" si="109"/>
        <v>3</v>
      </c>
      <c r="G533" s="5">
        <f t="shared" si="109"/>
        <v>1</v>
      </c>
      <c r="H533" s="5">
        <f t="shared" si="109"/>
        <v>5</v>
      </c>
      <c r="I533" s="5" t="s">
        <v>451</v>
      </c>
      <c r="J533" s="5">
        <f t="shared" si="109"/>
        <v>1</v>
      </c>
      <c r="K533" s="11">
        <f t="shared" si="109"/>
        <v>5</v>
      </c>
    </row>
    <row r="534" spans="2:11" ht="16.5" customHeight="1" x14ac:dyDescent="0.2">
      <c r="C534" s="14" t="s">
        <v>565</v>
      </c>
      <c r="D534" s="19">
        <f t="shared" si="108"/>
        <v>12</v>
      </c>
      <c r="E534" s="4">
        <v>4</v>
      </c>
      <c r="F534" s="4">
        <v>1</v>
      </c>
      <c r="G534" s="4" t="s">
        <v>451</v>
      </c>
      <c r="H534" s="4">
        <v>2</v>
      </c>
      <c r="I534" s="4" t="s">
        <v>451</v>
      </c>
      <c r="J534" s="4">
        <v>1</v>
      </c>
      <c r="K534" s="6">
        <v>4</v>
      </c>
    </row>
    <row r="535" spans="2:11" ht="16.5" customHeight="1" x14ac:dyDescent="0.2">
      <c r="C535" s="14" t="s">
        <v>486</v>
      </c>
      <c r="D535" s="19">
        <f t="shared" si="108"/>
        <v>1</v>
      </c>
      <c r="E535" s="4" t="s">
        <v>451</v>
      </c>
      <c r="F535" s="4" t="s">
        <v>451</v>
      </c>
      <c r="G535" s="4" t="s">
        <v>451</v>
      </c>
      <c r="H535" s="4">
        <v>1</v>
      </c>
      <c r="I535" s="4" t="s">
        <v>451</v>
      </c>
      <c r="J535" s="4" t="s">
        <v>451</v>
      </c>
      <c r="K535" s="6" t="s">
        <v>451</v>
      </c>
    </row>
    <row r="536" spans="2:11" ht="16.5" customHeight="1" x14ac:dyDescent="0.2">
      <c r="C536" s="14" t="s">
        <v>487</v>
      </c>
      <c r="D536" s="19">
        <f t="shared" si="108"/>
        <v>1</v>
      </c>
      <c r="E536" s="4" t="s">
        <v>451</v>
      </c>
      <c r="F536" s="4" t="s">
        <v>451</v>
      </c>
      <c r="G536" s="4" t="s">
        <v>451</v>
      </c>
      <c r="H536" s="4">
        <v>1</v>
      </c>
      <c r="I536" s="4" t="s">
        <v>451</v>
      </c>
      <c r="J536" s="4" t="s">
        <v>451</v>
      </c>
      <c r="K536" s="6" t="s">
        <v>451</v>
      </c>
    </row>
    <row r="537" spans="2:11" ht="16.5" customHeight="1" x14ac:dyDescent="0.2">
      <c r="C537" s="14" t="s">
        <v>431</v>
      </c>
      <c r="D537" s="19">
        <f t="shared" si="108"/>
        <v>2</v>
      </c>
      <c r="E537" s="4" t="s">
        <v>451</v>
      </c>
      <c r="F537" s="4">
        <v>1</v>
      </c>
      <c r="G537" s="4" t="s">
        <v>451</v>
      </c>
      <c r="H537" s="4" t="s">
        <v>451</v>
      </c>
      <c r="I537" s="4" t="s">
        <v>451</v>
      </c>
      <c r="J537" s="4" t="s">
        <v>451</v>
      </c>
      <c r="K537" s="6">
        <v>1</v>
      </c>
    </row>
    <row r="538" spans="2:11" ht="16.5" customHeight="1" x14ac:dyDescent="0.2">
      <c r="C538" s="15" t="s">
        <v>488</v>
      </c>
      <c r="D538" s="19">
        <f t="shared" si="108"/>
        <v>3</v>
      </c>
      <c r="E538" s="4" t="s">
        <v>451</v>
      </c>
      <c r="F538" s="4">
        <v>1</v>
      </c>
      <c r="G538" s="4">
        <v>1</v>
      </c>
      <c r="H538" s="4">
        <v>1</v>
      </c>
      <c r="I538" s="4" t="s">
        <v>451</v>
      </c>
      <c r="J538" s="4" t="s">
        <v>451</v>
      </c>
      <c r="K538" s="6" t="s">
        <v>451</v>
      </c>
    </row>
    <row r="539" spans="2:11" ht="21" customHeight="1" x14ac:dyDescent="0.2">
      <c r="B539" s="14" t="s">
        <v>59</v>
      </c>
      <c r="D539" s="19">
        <f>SUM(D540:D541)</f>
        <v>19</v>
      </c>
      <c r="E539" s="5">
        <f t="shared" ref="E539:K539" si="110">SUM(E540:E541)</f>
        <v>4</v>
      </c>
      <c r="F539" s="5">
        <f t="shared" si="110"/>
        <v>1</v>
      </c>
      <c r="G539" s="5">
        <f t="shared" si="110"/>
        <v>5</v>
      </c>
      <c r="H539" s="5">
        <f t="shared" si="110"/>
        <v>3</v>
      </c>
      <c r="I539" s="5">
        <f t="shared" si="110"/>
        <v>2</v>
      </c>
      <c r="J539" s="5">
        <f t="shared" si="110"/>
        <v>1</v>
      </c>
      <c r="K539" s="11">
        <f t="shared" si="110"/>
        <v>3</v>
      </c>
    </row>
    <row r="540" spans="2:11" ht="16.5" customHeight="1" x14ac:dyDescent="0.2">
      <c r="C540" s="14" t="s">
        <v>566</v>
      </c>
      <c r="D540" s="19">
        <f t="shared" ref="D540:D555" si="111">SUM(E540:K540)</f>
        <v>16</v>
      </c>
      <c r="E540" s="4">
        <v>4</v>
      </c>
      <c r="F540" s="4">
        <v>1</v>
      </c>
      <c r="G540" s="4">
        <v>4</v>
      </c>
      <c r="H540" s="4">
        <v>3</v>
      </c>
      <c r="I540" s="4">
        <v>1</v>
      </c>
      <c r="J540" s="4">
        <v>1</v>
      </c>
      <c r="K540" s="7">
        <v>2</v>
      </c>
    </row>
    <row r="541" spans="2:11" ht="16.5" customHeight="1" x14ac:dyDescent="0.2">
      <c r="C541" s="14" t="s">
        <v>195</v>
      </c>
      <c r="D541" s="19">
        <f t="shared" si="111"/>
        <v>3</v>
      </c>
      <c r="E541" s="4" t="s">
        <v>451</v>
      </c>
      <c r="F541" s="4" t="s">
        <v>451</v>
      </c>
      <c r="G541" s="4">
        <v>1</v>
      </c>
      <c r="H541" s="4" t="s">
        <v>451</v>
      </c>
      <c r="I541" s="4">
        <v>1</v>
      </c>
      <c r="J541" s="4" t="s">
        <v>451</v>
      </c>
      <c r="K541" s="6">
        <v>1</v>
      </c>
    </row>
    <row r="542" spans="2:11" ht="21" customHeight="1" x14ac:dyDescent="0.2">
      <c r="B542" s="14" t="s">
        <v>62</v>
      </c>
      <c r="D542" s="19">
        <f>SUM(D543:D546)</f>
        <v>18</v>
      </c>
      <c r="E542" s="5">
        <f t="shared" ref="E542:K542" si="112">SUM(E543:E546)</f>
        <v>2</v>
      </c>
      <c r="F542" s="5">
        <f t="shared" si="112"/>
        <v>1</v>
      </c>
      <c r="G542" s="5">
        <f t="shared" si="112"/>
        <v>1</v>
      </c>
      <c r="H542" s="5">
        <f t="shared" si="112"/>
        <v>2</v>
      </c>
      <c r="I542" s="5">
        <f t="shared" si="112"/>
        <v>3</v>
      </c>
      <c r="J542" s="5">
        <f t="shared" si="112"/>
        <v>4</v>
      </c>
      <c r="K542" s="11">
        <f t="shared" si="112"/>
        <v>5</v>
      </c>
    </row>
    <row r="543" spans="2:11" ht="16.5" customHeight="1" x14ac:dyDescent="0.2">
      <c r="C543" s="46" t="s">
        <v>567</v>
      </c>
      <c r="D543" s="19">
        <f t="shared" si="111"/>
        <v>8</v>
      </c>
      <c r="E543" s="4">
        <v>2</v>
      </c>
      <c r="F543" s="4">
        <v>1</v>
      </c>
      <c r="G543" s="4">
        <v>1</v>
      </c>
      <c r="H543" s="4">
        <v>1</v>
      </c>
      <c r="I543" s="4" t="s">
        <v>451</v>
      </c>
      <c r="J543" s="4">
        <v>1</v>
      </c>
      <c r="K543" s="7">
        <v>2</v>
      </c>
    </row>
    <row r="544" spans="2:11" ht="16.5" customHeight="1" x14ac:dyDescent="0.2">
      <c r="C544" s="46" t="s">
        <v>338</v>
      </c>
      <c r="D544" s="19">
        <f t="shared" si="111"/>
        <v>2</v>
      </c>
      <c r="E544" s="4" t="s">
        <v>451</v>
      </c>
      <c r="F544" s="4" t="s">
        <v>451</v>
      </c>
      <c r="G544" s="4" t="s">
        <v>451</v>
      </c>
      <c r="H544" s="4">
        <v>1</v>
      </c>
      <c r="I544" s="4">
        <v>1</v>
      </c>
      <c r="J544" s="4" t="s">
        <v>451</v>
      </c>
      <c r="K544" s="6" t="s">
        <v>451</v>
      </c>
    </row>
    <row r="545" spans="1:20" ht="16.5" customHeight="1" x14ac:dyDescent="0.2">
      <c r="C545" s="46" t="s">
        <v>489</v>
      </c>
      <c r="D545" s="19">
        <f t="shared" si="111"/>
        <v>2</v>
      </c>
      <c r="E545" s="4" t="s">
        <v>451</v>
      </c>
      <c r="F545" s="4" t="s">
        <v>451</v>
      </c>
      <c r="G545" s="4" t="s">
        <v>451</v>
      </c>
      <c r="H545" s="4" t="s">
        <v>451</v>
      </c>
      <c r="I545" s="4">
        <v>1</v>
      </c>
      <c r="J545" s="4" t="s">
        <v>451</v>
      </c>
      <c r="K545" s="6">
        <v>1</v>
      </c>
    </row>
    <row r="546" spans="1:20" ht="16.5" customHeight="1" x14ac:dyDescent="0.2">
      <c r="C546" s="46" t="s">
        <v>220</v>
      </c>
      <c r="D546" s="19">
        <f t="shared" si="111"/>
        <v>6</v>
      </c>
      <c r="E546" s="4" t="s">
        <v>451</v>
      </c>
      <c r="F546" s="4" t="s">
        <v>451</v>
      </c>
      <c r="G546" s="4" t="s">
        <v>451</v>
      </c>
      <c r="H546" s="4" t="s">
        <v>451</v>
      </c>
      <c r="I546" s="4">
        <v>1</v>
      </c>
      <c r="J546" s="4">
        <v>3</v>
      </c>
      <c r="K546" s="6">
        <v>2</v>
      </c>
    </row>
    <row r="547" spans="1:20" ht="21" customHeight="1" x14ac:dyDescent="0.2">
      <c r="B547" s="14" t="s">
        <v>379</v>
      </c>
      <c r="D547" s="19">
        <f>SUM(D548:D550)</f>
        <v>24</v>
      </c>
      <c r="E547" s="5">
        <f t="shared" ref="E547:K547" si="113">SUM(E548:E550)</f>
        <v>5</v>
      </c>
      <c r="F547" s="5">
        <f t="shared" si="113"/>
        <v>4</v>
      </c>
      <c r="G547" s="5">
        <f t="shared" si="113"/>
        <v>2</v>
      </c>
      <c r="H547" s="5">
        <f t="shared" si="113"/>
        <v>1</v>
      </c>
      <c r="I547" s="5">
        <f t="shared" si="113"/>
        <v>2</v>
      </c>
      <c r="J547" s="5">
        <f t="shared" si="113"/>
        <v>5</v>
      </c>
      <c r="K547" s="11">
        <f t="shared" si="113"/>
        <v>5</v>
      </c>
    </row>
    <row r="548" spans="1:20" s="17" customFormat="1" ht="16.5" customHeight="1" x14ac:dyDescent="0.2">
      <c r="A548" s="15"/>
      <c r="B548" s="15"/>
      <c r="C548" s="15" t="s">
        <v>540</v>
      </c>
      <c r="D548" s="19">
        <f t="shared" si="111"/>
        <v>19</v>
      </c>
      <c r="E548" s="4">
        <v>4</v>
      </c>
      <c r="F548" s="4">
        <v>4</v>
      </c>
      <c r="G548" s="4">
        <v>2</v>
      </c>
      <c r="H548" s="4">
        <v>1</v>
      </c>
      <c r="I548" s="4">
        <v>2</v>
      </c>
      <c r="J548" s="4">
        <v>3</v>
      </c>
      <c r="K548" s="6">
        <v>3</v>
      </c>
      <c r="L548" s="18"/>
      <c r="M548" s="18"/>
      <c r="N548" s="18"/>
      <c r="O548" s="18"/>
      <c r="P548" s="18"/>
      <c r="Q548" s="18"/>
      <c r="R548" s="18"/>
      <c r="S548" s="18"/>
      <c r="T548" s="18"/>
    </row>
    <row r="549" spans="1:20" s="17" customFormat="1" ht="16.5" customHeight="1" x14ac:dyDescent="0.2">
      <c r="A549" s="15"/>
      <c r="B549" s="15"/>
      <c r="C549" s="15" t="s">
        <v>490</v>
      </c>
      <c r="D549" s="19">
        <f t="shared" si="111"/>
        <v>1</v>
      </c>
      <c r="E549" s="4" t="s">
        <v>451</v>
      </c>
      <c r="F549" s="4" t="s">
        <v>451</v>
      </c>
      <c r="G549" s="4" t="s">
        <v>451</v>
      </c>
      <c r="H549" s="4" t="s">
        <v>451</v>
      </c>
      <c r="I549" s="4" t="s">
        <v>451</v>
      </c>
      <c r="J549" s="4">
        <v>1</v>
      </c>
      <c r="K549" s="6" t="s">
        <v>451</v>
      </c>
      <c r="L549" s="18"/>
      <c r="M549" s="18"/>
      <c r="N549" s="18"/>
      <c r="O549" s="18"/>
      <c r="P549" s="18"/>
      <c r="Q549" s="18"/>
      <c r="R549" s="18"/>
      <c r="S549" s="18"/>
      <c r="T549" s="18"/>
    </row>
    <row r="550" spans="1:20" s="17" customFormat="1" ht="16.5" customHeight="1" x14ac:dyDescent="0.2">
      <c r="A550" s="15"/>
      <c r="B550" s="15"/>
      <c r="C550" s="15" t="s">
        <v>432</v>
      </c>
      <c r="D550" s="19">
        <f t="shared" si="111"/>
        <v>4</v>
      </c>
      <c r="E550" s="4">
        <v>1</v>
      </c>
      <c r="F550" s="4" t="s">
        <v>451</v>
      </c>
      <c r="G550" s="4" t="s">
        <v>451</v>
      </c>
      <c r="H550" s="4" t="s">
        <v>451</v>
      </c>
      <c r="I550" s="4" t="s">
        <v>451</v>
      </c>
      <c r="J550" s="4">
        <v>1</v>
      </c>
      <c r="K550" s="6">
        <v>2</v>
      </c>
      <c r="L550" s="18"/>
      <c r="M550" s="18"/>
      <c r="N550" s="18"/>
      <c r="O550" s="18"/>
      <c r="P550" s="18"/>
      <c r="Q550" s="18"/>
      <c r="R550" s="18"/>
      <c r="S550" s="18"/>
      <c r="T550" s="18"/>
    </row>
    <row r="551" spans="1:20" ht="21" customHeight="1" x14ac:dyDescent="0.2">
      <c r="B551" s="14" t="s">
        <v>67</v>
      </c>
      <c r="D551" s="19">
        <f t="shared" ref="D551:K551" si="114">SUM(D552:D568)</f>
        <v>1237</v>
      </c>
      <c r="E551" s="5">
        <f t="shared" si="114"/>
        <v>143</v>
      </c>
      <c r="F551" s="5">
        <f t="shared" si="114"/>
        <v>178</v>
      </c>
      <c r="G551" s="5">
        <f t="shared" si="114"/>
        <v>176</v>
      </c>
      <c r="H551" s="5">
        <f t="shared" si="114"/>
        <v>158</v>
      </c>
      <c r="I551" s="5">
        <f t="shared" si="114"/>
        <v>200</v>
      </c>
      <c r="J551" s="5">
        <f t="shared" si="114"/>
        <v>206</v>
      </c>
      <c r="K551" s="11">
        <f t="shared" si="114"/>
        <v>176</v>
      </c>
    </row>
    <row r="552" spans="1:20" ht="16.5" customHeight="1" x14ac:dyDescent="0.2">
      <c r="C552" s="28" t="s">
        <v>568</v>
      </c>
      <c r="D552" s="19">
        <f t="shared" si="111"/>
        <v>720</v>
      </c>
      <c r="E552" s="4">
        <v>69</v>
      </c>
      <c r="F552" s="4">
        <v>115</v>
      </c>
      <c r="G552" s="4">
        <v>104</v>
      </c>
      <c r="H552" s="4">
        <v>99</v>
      </c>
      <c r="I552" s="4">
        <v>103</v>
      </c>
      <c r="J552" s="4">
        <v>122</v>
      </c>
      <c r="K552" s="7">
        <v>108</v>
      </c>
    </row>
    <row r="553" spans="1:20" ht="16.5" customHeight="1" x14ac:dyDescent="0.2">
      <c r="C553" s="28" t="s">
        <v>225</v>
      </c>
      <c r="D553" s="19">
        <f t="shared" si="111"/>
        <v>8</v>
      </c>
      <c r="E553" s="4" t="s">
        <v>451</v>
      </c>
      <c r="F553" s="4">
        <v>2</v>
      </c>
      <c r="G553" s="4" t="s">
        <v>451</v>
      </c>
      <c r="H553" s="4">
        <v>1</v>
      </c>
      <c r="I553" s="4">
        <v>1</v>
      </c>
      <c r="J553" s="4">
        <v>3</v>
      </c>
      <c r="K553" s="6">
        <v>1</v>
      </c>
    </row>
    <row r="554" spans="1:20" ht="16.5" customHeight="1" x14ac:dyDescent="0.2">
      <c r="C554" s="28" t="s">
        <v>342</v>
      </c>
      <c r="D554" s="19">
        <f t="shared" si="111"/>
        <v>39</v>
      </c>
      <c r="E554" s="4">
        <v>8</v>
      </c>
      <c r="F554" s="4">
        <v>4</v>
      </c>
      <c r="G554" s="4">
        <v>8</v>
      </c>
      <c r="H554" s="4">
        <v>1</v>
      </c>
      <c r="I554" s="4">
        <v>5</v>
      </c>
      <c r="J554" s="4">
        <v>5</v>
      </c>
      <c r="K554" s="7">
        <v>8</v>
      </c>
    </row>
    <row r="555" spans="1:20" ht="16.5" customHeight="1" x14ac:dyDescent="0.2">
      <c r="C555" s="28" t="s">
        <v>343</v>
      </c>
      <c r="D555" s="19">
        <f t="shared" si="111"/>
        <v>4</v>
      </c>
      <c r="E555" s="4" t="s">
        <v>451</v>
      </c>
      <c r="F555" s="4">
        <v>1</v>
      </c>
      <c r="G555" s="4">
        <v>2</v>
      </c>
      <c r="H555" s="4" t="s">
        <v>451</v>
      </c>
      <c r="I555" s="4">
        <v>1</v>
      </c>
      <c r="J555" s="4" t="s">
        <v>451</v>
      </c>
      <c r="K555" s="6" t="s">
        <v>451</v>
      </c>
    </row>
    <row r="556" spans="1:20" ht="16.5" customHeight="1" x14ac:dyDescent="0.2">
      <c r="C556" s="28" t="s">
        <v>344</v>
      </c>
      <c r="D556" s="19">
        <f>SUM(E556:K556)</f>
        <v>17</v>
      </c>
      <c r="E556" s="4">
        <v>5</v>
      </c>
      <c r="F556" s="4">
        <v>2</v>
      </c>
      <c r="G556" s="4">
        <v>4</v>
      </c>
      <c r="H556" s="4">
        <v>1</v>
      </c>
      <c r="I556" s="4">
        <v>2</v>
      </c>
      <c r="J556" s="4" t="s">
        <v>451</v>
      </c>
      <c r="K556" s="6">
        <v>3</v>
      </c>
    </row>
    <row r="557" spans="1:20" ht="16.5" customHeight="1" x14ac:dyDescent="0.2">
      <c r="C557" s="28" t="s">
        <v>345</v>
      </c>
      <c r="D557" s="19">
        <f>SUM(E557:K557)</f>
        <v>10</v>
      </c>
      <c r="E557" s="4">
        <v>2</v>
      </c>
      <c r="F557" s="4">
        <v>1</v>
      </c>
      <c r="G557" s="4">
        <v>2</v>
      </c>
      <c r="H557" s="4">
        <v>2</v>
      </c>
      <c r="I557" s="4">
        <v>2</v>
      </c>
      <c r="J557" s="4">
        <v>1</v>
      </c>
      <c r="K557" s="6" t="s">
        <v>451</v>
      </c>
    </row>
    <row r="558" spans="1:20" ht="21" customHeight="1" x14ac:dyDescent="0.2">
      <c r="B558" s="15" t="s">
        <v>507</v>
      </c>
      <c r="C558" s="28"/>
      <c r="D558" s="19"/>
      <c r="E558" s="4"/>
      <c r="F558" s="4"/>
      <c r="G558" s="4"/>
      <c r="H558" s="4"/>
      <c r="I558" s="4"/>
      <c r="J558" s="4"/>
      <c r="K558" s="7"/>
    </row>
    <row r="559" spans="1:20" ht="16.5" customHeight="1" x14ac:dyDescent="0.2">
      <c r="C559" s="28" t="s">
        <v>339</v>
      </c>
      <c r="D559" s="19">
        <f>SUM(E559:K559)</f>
        <v>103</v>
      </c>
      <c r="E559" s="4">
        <v>18</v>
      </c>
      <c r="F559" s="4">
        <v>13</v>
      </c>
      <c r="G559" s="4">
        <v>17</v>
      </c>
      <c r="H559" s="4">
        <v>9</v>
      </c>
      <c r="I559" s="4">
        <v>16</v>
      </c>
      <c r="J559" s="4">
        <v>13</v>
      </c>
      <c r="K559" s="7">
        <v>17</v>
      </c>
    </row>
    <row r="560" spans="1:20" ht="16.5" customHeight="1" x14ac:dyDescent="0.2">
      <c r="C560" s="28" t="s">
        <v>164</v>
      </c>
      <c r="D560" s="19">
        <f>SUM(E560:K560)</f>
        <v>37</v>
      </c>
      <c r="E560" s="4">
        <v>4</v>
      </c>
      <c r="F560" s="4">
        <v>5</v>
      </c>
      <c r="G560" s="4">
        <v>6</v>
      </c>
      <c r="H560" s="4">
        <v>4</v>
      </c>
      <c r="I560" s="4">
        <v>3</v>
      </c>
      <c r="J560" s="4">
        <v>6</v>
      </c>
      <c r="K560" s="7">
        <v>9</v>
      </c>
    </row>
    <row r="561" spans="2:11" ht="16.5" customHeight="1" x14ac:dyDescent="0.2">
      <c r="C561" s="28" t="s">
        <v>340</v>
      </c>
      <c r="D561" s="19">
        <f>SUM(E561:K561)</f>
        <v>76</v>
      </c>
      <c r="E561" s="4">
        <v>11</v>
      </c>
      <c r="F561" s="4">
        <v>8</v>
      </c>
      <c r="G561" s="4">
        <v>4</v>
      </c>
      <c r="H561" s="4">
        <v>12</v>
      </c>
      <c r="I561" s="4">
        <v>20</v>
      </c>
      <c r="J561" s="4">
        <v>15</v>
      </c>
      <c r="K561" s="7">
        <v>6</v>
      </c>
    </row>
    <row r="562" spans="2:11" ht="16.5" customHeight="1" x14ac:dyDescent="0.2">
      <c r="C562" s="28" t="s">
        <v>341</v>
      </c>
      <c r="D562" s="19">
        <f t="shared" ref="D562:D576" si="115">SUM(E562:K562)</f>
        <v>19</v>
      </c>
      <c r="E562" s="4">
        <v>2</v>
      </c>
      <c r="F562" s="4">
        <v>3</v>
      </c>
      <c r="G562" s="4">
        <v>3</v>
      </c>
      <c r="H562" s="4" t="s">
        <v>451</v>
      </c>
      <c r="I562" s="4">
        <v>4</v>
      </c>
      <c r="J562" s="4">
        <v>2</v>
      </c>
      <c r="K562" s="7">
        <v>5</v>
      </c>
    </row>
    <row r="563" spans="2:11" ht="16.5" customHeight="1" x14ac:dyDescent="0.2">
      <c r="C563" s="28" t="s">
        <v>332</v>
      </c>
      <c r="D563" s="19">
        <f t="shared" si="115"/>
        <v>70</v>
      </c>
      <c r="E563" s="4">
        <v>12</v>
      </c>
      <c r="F563" s="4">
        <v>10</v>
      </c>
      <c r="G563" s="4">
        <v>10</v>
      </c>
      <c r="H563" s="4">
        <v>10</v>
      </c>
      <c r="I563" s="4">
        <v>14</v>
      </c>
      <c r="J563" s="4">
        <v>9</v>
      </c>
      <c r="K563" s="7">
        <v>5</v>
      </c>
    </row>
    <row r="564" spans="2:11" ht="16.5" customHeight="1" x14ac:dyDescent="0.2">
      <c r="C564" s="28" t="s">
        <v>393</v>
      </c>
      <c r="D564" s="19">
        <f t="shared" si="115"/>
        <v>5</v>
      </c>
      <c r="E564" s="4">
        <v>1</v>
      </c>
      <c r="F564" s="4" t="s">
        <v>451</v>
      </c>
      <c r="G564" s="4">
        <v>2</v>
      </c>
      <c r="H564" s="4">
        <v>1</v>
      </c>
      <c r="I564" s="4">
        <v>1</v>
      </c>
      <c r="J564" s="4" t="s">
        <v>451</v>
      </c>
      <c r="K564" s="6" t="s">
        <v>451</v>
      </c>
    </row>
    <row r="565" spans="2:11" ht="16.5" customHeight="1" x14ac:dyDescent="0.2">
      <c r="C565" s="28" t="s">
        <v>386</v>
      </c>
      <c r="D565" s="19">
        <f t="shared" si="115"/>
        <v>32</v>
      </c>
      <c r="E565" s="4">
        <v>2</v>
      </c>
      <c r="F565" s="4">
        <v>3</v>
      </c>
      <c r="G565" s="4">
        <v>3</v>
      </c>
      <c r="H565" s="4">
        <v>3</v>
      </c>
      <c r="I565" s="4">
        <v>11</v>
      </c>
      <c r="J565" s="4">
        <v>8</v>
      </c>
      <c r="K565" s="7">
        <v>2</v>
      </c>
    </row>
    <row r="566" spans="2:11" ht="16.5" customHeight="1" x14ac:dyDescent="0.2">
      <c r="C566" s="28" t="s">
        <v>387</v>
      </c>
      <c r="D566" s="19">
        <f t="shared" ref="D566:D572" si="116">SUM(E566:K566)</f>
        <v>82</v>
      </c>
      <c r="E566" s="4">
        <v>6</v>
      </c>
      <c r="F566" s="4">
        <v>8</v>
      </c>
      <c r="G566" s="4">
        <v>11</v>
      </c>
      <c r="H566" s="4">
        <v>14</v>
      </c>
      <c r="I566" s="4">
        <v>15</v>
      </c>
      <c r="J566" s="2">
        <v>19</v>
      </c>
      <c r="K566" s="3">
        <v>9</v>
      </c>
    </row>
    <row r="567" spans="2:11" ht="16.5" customHeight="1" x14ac:dyDescent="0.2">
      <c r="C567" s="28" t="s">
        <v>450</v>
      </c>
      <c r="D567" s="19">
        <f t="shared" si="116"/>
        <v>7</v>
      </c>
      <c r="E567" s="4">
        <v>1</v>
      </c>
      <c r="F567" s="4">
        <v>1</v>
      </c>
      <c r="G567" s="4" t="s">
        <v>451</v>
      </c>
      <c r="H567" s="4">
        <v>1</v>
      </c>
      <c r="I567" s="4">
        <v>2</v>
      </c>
      <c r="J567" s="4">
        <v>1</v>
      </c>
      <c r="K567" s="6">
        <v>1</v>
      </c>
    </row>
    <row r="568" spans="2:11" ht="16.5" customHeight="1" x14ac:dyDescent="0.2">
      <c r="C568" s="28" t="s">
        <v>449</v>
      </c>
      <c r="D568" s="19">
        <f t="shared" si="116"/>
        <v>8</v>
      </c>
      <c r="E568" s="4">
        <v>2</v>
      </c>
      <c r="F568" s="4">
        <v>2</v>
      </c>
      <c r="G568" s="4" t="s">
        <v>451</v>
      </c>
      <c r="H568" s="4" t="s">
        <v>451</v>
      </c>
      <c r="I568" s="4" t="s">
        <v>451</v>
      </c>
      <c r="J568" s="4">
        <v>2</v>
      </c>
      <c r="K568" s="6">
        <v>2</v>
      </c>
    </row>
    <row r="569" spans="2:11" ht="21" customHeight="1" x14ac:dyDescent="0.2">
      <c r="B569" s="14" t="s">
        <v>68</v>
      </c>
      <c r="D569" s="19">
        <f t="shared" ref="D569:K569" si="117">SUM(D570:D579)</f>
        <v>115</v>
      </c>
      <c r="E569" s="5">
        <f t="shared" si="117"/>
        <v>23</v>
      </c>
      <c r="F569" s="5">
        <f t="shared" si="117"/>
        <v>13</v>
      </c>
      <c r="G569" s="5">
        <f t="shared" si="117"/>
        <v>12</v>
      </c>
      <c r="H569" s="5">
        <f t="shared" si="117"/>
        <v>17</v>
      </c>
      <c r="I569" s="5">
        <f t="shared" si="117"/>
        <v>17</v>
      </c>
      <c r="J569" s="5">
        <f t="shared" si="117"/>
        <v>13</v>
      </c>
      <c r="K569" s="11">
        <f t="shared" si="117"/>
        <v>20</v>
      </c>
    </row>
    <row r="570" spans="2:11" ht="16.5" customHeight="1" x14ac:dyDescent="0.2">
      <c r="C570" s="46" t="s">
        <v>569</v>
      </c>
      <c r="D570" s="19">
        <f t="shared" si="116"/>
        <v>61</v>
      </c>
      <c r="E570" s="4">
        <v>8</v>
      </c>
      <c r="F570" s="4">
        <v>9</v>
      </c>
      <c r="G570" s="4">
        <v>7</v>
      </c>
      <c r="H570" s="4">
        <v>11</v>
      </c>
      <c r="I570" s="4">
        <v>7</v>
      </c>
      <c r="J570" s="4">
        <v>10</v>
      </c>
      <c r="K570" s="7">
        <v>9</v>
      </c>
    </row>
    <row r="571" spans="2:11" ht="16.5" customHeight="1" x14ac:dyDescent="0.2">
      <c r="C571" s="46" t="s">
        <v>346</v>
      </c>
      <c r="D571" s="19">
        <f t="shared" si="116"/>
        <v>4</v>
      </c>
      <c r="E571" s="4">
        <v>2</v>
      </c>
      <c r="F571" s="4">
        <v>2</v>
      </c>
      <c r="G571" s="4" t="s">
        <v>451</v>
      </c>
      <c r="H571" s="4" t="s">
        <v>451</v>
      </c>
      <c r="I571" s="4" t="s">
        <v>451</v>
      </c>
      <c r="J571" s="4" t="s">
        <v>451</v>
      </c>
      <c r="K571" s="6" t="s">
        <v>451</v>
      </c>
    </row>
    <row r="572" spans="2:11" ht="16.5" customHeight="1" x14ac:dyDescent="0.2">
      <c r="C572" s="46" t="s">
        <v>347</v>
      </c>
      <c r="D572" s="19">
        <f t="shared" si="116"/>
        <v>17</v>
      </c>
      <c r="E572" s="4">
        <v>2</v>
      </c>
      <c r="F572" s="4">
        <v>1</v>
      </c>
      <c r="G572" s="4">
        <v>4</v>
      </c>
      <c r="H572" s="4">
        <v>3</v>
      </c>
      <c r="I572" s="4">
        <v>3</v>
      </c>
      <c r="J572" s="4">
        <v>2</v>
      </c>
      <c r="K572" s="6">
        <v>2</v>
      </c>
    </row>
    <row r="573" spans="2:11" ht="16.5" customHeight="1" x14ac:dyDescent="0.2">
      <c r="C573" s="46" t="s">
        <v>132</v>
      </c>
      <c r="D573" s="19">
        <f t="shared" si="115"/>
        <v>8</v>
      </c>
      <c r="E573" s="4">
        <v>5</v>
      </c>
      <c r="F573" s="4" t="s">
        <v>451</v>
      </c>
      <c r="G573" s="4" t="s">
        <v>451</v>
      </c>
      <c r="H573" s="4">
        <v>1</v>
      </c>
      <c r="I573" s="4">
        <v>1</v>
      </c>
      <c r="J573" s="4" t="s">
        <v>451</v>
      </c>
      <c r="K573" s="6">
        <v>1</v>
      </c>
    </row>
    <row r="574" spans="2:11" ht="16.5" customHeight="1" x14ac:dyDescent="0.2">
      <c r="C574" s="46" t="s">
        <v>349</v>
      </c>
      <c r="D574" s="19">
        <f t="shared" si="115"/>
        <v>8</v>
      </c>
      <c r="E574" s="4">
        <v>3</v>
      </c>
      <c r="F574" s="4" t="s">
        <v>451</v>
      </c>
      <c r="G574" s="4" t="s">
        <v>451</v>
      </c>
      <c r="H574" s="4" t="s">
        <v>451</v>
      </c>
      <c r="I574" s="4">
        <v>1</v>
      </c>
      <c r="J574" s="4" t="s">
        <v>451</v>
      </c>
      <c r="K574" s="6">
        <v>4</v>
      </c>
    </row>
    <row r="575" spans="2:11" ht="16.5" customHeight="1" x14ac:dyDescent="0.2">
      <c r="C575" s="46" t="s">
        <v>350</v>
      </c>
      <c r="D575" s="19">
        <f t="shared" si="115"/>
        <v>3</v>
      </c>
      <c r="E575" s="4" t="s">
        <v>451</v>
      </c>
      <c r="F575" s="4">
        <v>1</v>
      </c>
      <c r="G575" s="4" t="s">
        <v>451</v>
      </c>
      <c r="H575" s="4">
        <v>1</v>
      </c>
      <c r="I575" s="4">
        <v>1</v>
      </c>
      <c r="J575" s="4" t="s">
        <v>451</v>
      </c>
      <c r="K575" s="6" t="s">
        <v>451</v>
      </c>
    </row>
    <row r="576" spans="2:11" ht="16.5" customHeight="1" x14ac:dyDescent="0.2">
      <c r="C576" s="46" t="s">
        <v>106</v>
      </c>
      <c r="D576" s="19">
        <f t="shared" si="115"/>
        <v>4</v>
      </c>
      <c r="E576" s="4">
        <v>1</v>
      </c>
      <c r="F576" s="4" t="s">
        <v>451</v>
      </c>
      <c r="G576" s="4">
        <v>1</v>
      </c>
      <c r="H576" s="4" t="s">
        <v>451</v>
      </c>
      <c r="I576" s="4" t="s">
        <v>451</v>
      </c>
      <c r="J576" s="4" t="s">
        <v>451</v>
      </c>
      <c r="K576" s="6">
        <v>2</v>
      </c>
    </row>
    <row r="577" spans="1:11" ht="16.5" customHeight="1" x14ac:dyDescent="0.2">
      <c r="C577" s="46" t="s">
        <v>351</v>
      </c>
      <c r="D577" s="19">
        <f>SUM(E577:K577)</f>
        <v>3</v>
      </c>
      <c r="E577" s="4">
        <v>1</v>
      </c>
      <c r="F577" s="4" t="s">
        <v>451</v>
      </c>
      <c r="G577" s="4" t="s">
        <v>451</v>
      </c>
      <c r="H577" s="4" t="s">
        <v>451</v>
      </c>
      <c r="I577" s="4">
        <v>2</v>
      </c>
      <c r="J577" s="4" t="s">
        <v>451</v>
      </c>
      <c r="K577" s="6" t="s">
        <v>451</v>
      </c>
    </row>
    <row r="578" spans="1:11" ht="16.5" customHeight="1" x14ac:dyDescent="0.2">
      <c r="C578" s="46" t="s">
        <v>348</v>
      </c>
      <c r="D578" s="19">
        <f>SUM(E578:K578)</f>
        <v>5</v>
      </c>
      <c r="E578" s="4">
        <v>1</v>
      </c>
      <c r="F578" s="4" t="s">
        <v>451</v>
      </c>
      <c r="G578" s="4" t="s">
        <v>451</v>
      </c>
      <c r="H578" s="4">
        <v>1</v>
      </c>
      <c r="I578" s="4" t="s">
        <v>451</v>
      </c>
      <c r="J578" s="4">
        <v>1</v>
      </c>
      <c r="K578" s="6">
        <v>2</v>
      </c>
    </row>
    <row r="579" spans="1:11" ht="16.5" customHeight="1" x14ac:dyDescent="0.2">
      <c r="C579" s="46" t="s">
        <v>388</v>
      </c>
      <c r="D579" s="19">
        <f t="shared" ref="D579:D585" si="118">SUM(E579:K579)</f>
        <v>2</v>
      </c>
      <c r="E579" s="4" t="s">
        <v>451</v>
      </c>
      <c r="F579" s="4" t="s">
        <v>451</v>
      </c>
      <c r="G579" s="4" t="s">
        <v>451</v>
      </c>
      <c r="H579" s="4" t="s">
        <v>451</v>
      </c>
      <c r="I579" s="4">
        <v>2</v>
      </c>
      <c r="J579" s="4" t="s">
        <v>451</v>
      </c>
      <c r="K579" s="6" t="s">
        <v>451</v>
      </c>
    </row>
    <row r="580" spans="1:11" ht="21" customHeight="1" x14ac:dyDescent="0.2">
      <c r="B580" s="14" t="s">
        <v>43</v>
      </c>
      <c r="D580" s="19">
        <f t="shared" ref="D580:I580" si="119">SUM(D581:D585)</f>
        <v>27</v>
      </c>
      <c r="E580" s="5">
        <f t="shared" si="119"/>
        <v>7</v>
      </c>
      <c r="F580" s="5">
        <f t="shared" si="119"/>
        <v>8</v>
      </c>
      <c r="G580" s="5">
        <f t="shared" si="119"/>
        <v>2</v>
      </c>
      <c r="H580" s="5">
        <f t="shared" si="119"/>
        <v>2</v>
      </c>
      <c r="I580" s="5">
        <f t="shared" si="119"/>
        <v>2</v>
      </c>
      <c r="J580" s="5" t="s">
        <v>451</v>
      </c>
      <c r="K580" s="11">
        <f>SUM(K581:K585)</f>
        <v>6</v>
      </c>
    </row>
    <row r="581" spans="1:11" ht="15" customHeight="1" x14ac:dyDescent="0.2">
      <c r="C581" s="15" t="s">
        <v>458</v>
      </c>
      <c r="D581" s="19"/>
      <c r="E581" s="4"/>
      <c r="F581" s="4"/>
      <c r="G581" s="4"/>
      <c r="H581" s="4"/>
      <c r="I581" s="4"/>
      <c r="J581" s="4"/>
      <c r="K581" s="6"/>
    </row>
    <row r="582" spans="1:11" ht="12.6" customHeight="1" x14ac:dyDescent="0.2">
      <c r="C582" s="15" t="s">
        <v>570</v>
      </c>
      <c r="D582" s="19">
        <f>SUM(E582:K582)</f>
        <v>12</v>
      </c>
      <c r="E582" s="4">
        <v>3</v>
      </c>
      <c r="F582" s="4">
        <v>4</v>
      </c>
      <c r="G582" s="4">
        <v>1</v>
      </c>
      <c r="H582" s="4">
        <v>1</v>
      </c>
      <c r="I582" s="4">
        <v>1</v>
      </c>
      <c r="J582" s="4" t="s">
        <v>451</v>
      </c>
      <c r="K582" s="6">
        <v>2</v>
      </c>
    </row>
    <row r="583" spans="1:11" ht="16.5" customHeight="1" x14ac:dyDescent="0.2">
      <c r="C583" s="15" t="s">
        <v>430</v>
      </c>
      <c r="D583" s="19">
        <f t="shared" si="118"/>
        <v>3</v>
      </c>
      <c r="E583" s="4">
        <v>1</v>
      </c>
      <c r="F583" s="4">
        <v>1</v>
      </c>
      <c r="G583" s="4" t="s">
        <v>451</v>
      </c>
      <c r="H583" s="4" t="s">
        <v>451</v>
      </c>
      <c r="I583" s="4" t="s">
        <v>451</v>
      </c>
      <c r="J583" s="4" t="s">
        <v>451</v>
      </c>
      <c r="K583" s="6">
        <v>1</v>
      </c>
    </row>
    <row r="584" spans="1:11" ht="16.5" customHeight="1" x14ac:dyDescent="0.2">
      <c r="C584" s="15" t="s">
        <v>335</v>
      </c>
      <c r="D584" s="19">
        <f t="shared" si="118"/>
        <v>8</v>
      </c>
      <c r="E584" s="4">
        <v>2</v>
      </c>
      <c r="F584" s="4">
        <v>2</v>
      </c>
      <c r="G584" s="4">
        <v>1</v>
      </c>
      <c r="H584" s="4" t="s">
        <v>451</v>
      </c>
      <c r="I584" s="4" t="s">
        <v>451</v>
      </c>
      <c r="J584" s="4" t="s">
        <v>451</v>
      </c>
      <c r="K584" s="6">
        <v>3</v>
      </c>
    </row>
    <row r="585" spans="1:11" ht="16.5" customHeight="1" x14ac:dyDescent="0.2">
      <c r="C585" s="15" t="s">
        <v>336</v>
      </c>
      <c r="D585" s="19">
        <f t="shared" si="118"/>
        <v>4</v>
      </c>
      <c r="E585" s="4">
        <v>1</v>
      </c>
      <c r="F585" s="4">
        <v>1</v>
      </c>
      <c r="G585" s="4" t="s">
        <v>451</v>
      </c>
      <c r="H585" s="4">
        <v>1</v>
      </c>
      <c r="I585" s="4">
        <v>1</v>
      </c>
      <c r="J585" s="4" t="s">
        <v>451</v>
      </c>
      <c r="K585" s="6" t="s">
        <v>451</v>
      </c>
    </row>
    <row r="586" spans="1:11" ht="21" customHeight="1" x14ac:dyDescent="0.2">
      <c r="A586" s="18" t="s">
        <v>457</v>
      </c>
      <c r="D586" s="19"/>
      <c r="E586" s="5"/>
      <c r="F586" s="5"/>
      <c r="G586" s="5"/>
      <c r="H586" s="5"/>
      <c r="I586" s="5"/>
      <c r="J586" s="5"/>
      <c r="K586" s="11"/>
    </row>
    <row r="587" spans="1:11" ht="12" customHeight="1" x14ac:dyDescent="0.2">
      <c r="B587" s="15" t="s">
        <v>571</v>
      </c>
      <c r="D587" s="19">
        <f>SUM(E587:K587)</f>
        <v>10</v>
      </c>
      <c r="E587" s="4">
        <v>2</v>
      </c>
      <c r="F587" s="4">
        <v>2</v>
      </c>
      <c r="G587" s="4">
        <v>1</v>
      </c>
      <c r="H587" s="4">
        <v>1</v>
      </c>
      <c r="I587" s="4">
        <v>1</v>
      </c>
      <c r="J587" s="4">
        <v>1</v>
      </c>
      <c r="K587" s="6">
        <v>2</v>
      </c>
    </row>
    <row r="588" spans="1:11" ht="21" customHeight="1" x14ac:dyDescent="0.2">
      <c r="A588" s="18" t="s">
        <v>389</v>
      </c>
      <c r="D588" s="19">
        <f t="shared" ref="D588:I588" si="120">SUM(D589,D597,D602,D610,D614,D618)</f>
        <v>74</v>
      </c>
      <c r="E588" s="19">
        <f t="shared" si="120"/>
        <v>14</v>
      </c>
      <c r="F588" s="19">
        <f t="shared" si="120"/>
        <v>13</v>
      </c>
      <c r="G588" s="19">
        <f t="shared" si="120"/>
        <v>9</v>
      </c>
      <c r="H588" s="19">
        <f t="shared" si="120"/>
        <v>7</v>
      </c>
      <c r="I588" s="19">
        <f t="shared" si="120"/>
        <v>14</v>
      </c>
      <c r="J588" s="19">
        <f t="shared" ref="J588:K588" si="121">SUM(J589,J597,J602,J610,J614,J618)</f>
        <v>10</v>
      </c>
      <c r="K588" s="20">
        <f t="shared" si="121"/>
        <v>7</v>
      </c>
    </row>
    <row r="589" spans="1:11" ht="19.5" customHeight="1" x14ac:dyDescent="0.2">
      <c r="A589" s="18"/>
      <c r="B589" s="15" t="s">
        <v>391</v>
      </c>
      <c r="D589" s="19">
        <f>SUM(D590:D595)</f>
        <v>8</v>
      </c>
      <c r="E589" s="5">
        <f>SUM(E590:E595)</f>
        <v>2</v>
      </c>
      <c r="F589" s="5">
        <f>SUM(F590:F595)</f>
        <v>2</v>
      </c>
      <c r="G589" s="5">
        <f>SUM(G590:G595)</f>
        <v>1</v>
      </c>
      <c r="H589" s="5" t="s">
        <v>451</v>
      </c>
      <c r="I589" s="5">
        <f>SUM(I590:I595)</f>
        <v>2</v>
      </c>
      <c r="J589" s="5">
        <f>SUM(J590:J595)</f>
        <v>1</v>
      </c>
      <c r="K589" s="11" t="s">
        <v>451</v>
      </c>
    </row>
    <row r="590" spans="1:11" ht="16.5" customHeight="1" x14ac:dyDescent="0.2">
      <c r="A590" s="18"/>
      <c r="C590" s="15" t="s">
        <v>572</v>
      </c>
      <c r="D590" s="19">
        <f t="shared" ref="D590:D595" si="122">SUM(E590:K590)</f>
        <v>1</v>
      </c>
      <c r="E590" s="4" t="s">
        <v>451</v>
      </c>
      <c r="F590" s="4" t="s">
        <v>451</v>
      </c>
      <c r="G590" s="4" t="s">
        <v>451</v>
      </c>
      <c r="H590" s="4" t="s">
        <v>451</v>
      </c>
      <c r="I590" s="4">
        <v>1</v>
      </c>
      <c r="J590" s="4" t="s">
        <v>451</v>
      </c>
      <c r="K590" s="6" t="s">
        <v>451</v>
      </c>
    </row>
    <row r="591" spans="1:11" ht="16.5" customHeight="1" x14ac:dyDescent="0.2">
      <c r="A591" s="18"/>
      <c r="C591" s="15" t="s">
        <v>491</v>
      </c>
      <c r="D591" s="19">
        <f t="shared" si="122"/>
        <v>1</v>
      </c>
      <c r="E591" s="4" t="s">
        <v>451</v>
      </c>
      <c r="F591" s="4" t="s">
        <v>451</v>
      </c>
      <c r="G591" s="4" t="s">
        <v>451</v>
      </c>
      <c r="H591" s="4" t="s">
        <v>451</v>
      </c>
      <c r="I591" s="4">
        <v>1</v>
      </c>
      <c r="J591" s="4" t="s">
        <v>451</v>
      </c>
      <c r="K591" s="6" t="s">
        <v>451</v>
      </c>
    </row>
    <row r="592" spans="1:11" ht="16.5" customHeight="1" x14ac:dyDescent="0.2">
      <c r="A592" s="18"/>
      <c r="C592" s="15" t="s">
        <v>492</v>
      </c>
      <c r="D592" s="19">
        <f t="shared" si="122"/>
        <v>2</v>
      </c>
      <c r="E592" s="4" t="s">
        <v>451</v>
      </c>
      <c r="F592" s="4">
        <v>2</v>
      </c>
      <c r="G592" s="4" t="s">
        <v>451</v>
      </c>
      <c r="H592" s="4" t="s">
        <v>451</v>
      </c>
      <c r="I592" s="4" t="s">
        <v>451</v>
      </c>
      <c r="J592" s="4" t="s">
        <v>451</v>
      </c>
      <c r="K592" s="6" t="s">
        <v>451</v>
      </c>
    </row>
    <row r="593" spans="1:11" ht="16.5" customHeight="1" x14ac:dyDescent="0.2">
      <c r="A593" s="18"/>
      <c r="C593" s="15" t="s">
        <v>493</v>
      </c>
      <c r="D593" s="19">
        <f t="shared" si="122"/>
        <v>2</v>
      </c>
      <c r="E593" s="4">
        <v>1</v>
      </c>
      <c r="F593" s="4" t="s">
        <v>451</v>
      </c>
      <c r="G593" s="4">
        <v>1</v>
      </c>
      <c r="H593" s="4" t="s">
        <v>451</v>
      </c>
      <c r="I593" s="4" t="s">
        <v>451</v>
      </c>
      <c r="J593" s="4" t="s">
        <v>451</v>
      </c>
      <c r="K593" s="6" t="s">
        <v>451</v>
      </c>
    </row>
    <row r="594" spans="1:11" ht="16.5" customHeight="1" x14ac:dyDescent="0.2">
      <c r="A594" s="18"/>
      <c r="C594" s="15" t="s">
        <v>433</v>
      </c>
      <c r="D594" s="19">
        <f t="shared" si="122"/>
        <v>1</v>
      </c>
      <c r="E594" s="4" t="s">
        <v>451</v>
      </c>
      <c r="F594" s="4" t="s">
        <v>451</v>
      </c>
      <c r="G594" s="4" t="s">
        <v>451</v>
      </c>
      <c r="H594" s="4" t="s">
        <v>451</v>
      </c>
      <c r="I594" s="4" t="s">
        <v>451</v>
      </c>
      <c r="J594" s="4">
        <v>1</v>
      </c>
      <c r="K594" s="6" t="s">
        <v>451</v>
      </c>
    </row>
    <row r="595" spans="1:11" ht="16.5" customHeight="1" x14ac:dyDescent="0.2">
      <c r="A595" s="18"/>
      <c r="C595" s="15" t="s">
        <v>434</v>
      </c>
      <c r="D595" s="19">
        <f t="shared" si="122"/>
        <v>1</v>
      </c>
      <c r="E595" s="4">
        <v>1</v>
      </c>
      <c r="F595" s="4" t="s">
        <v>451</v>
      </c>
      <c r="G595" s="4" t="s">
        <v>451</v>
      </c>
      <c r="H595" s="4" t="s">
        <v>451</v>
      </c>
      <c r="I595" s="4" t="s">
        <v>451</v>
      </c>
      <c r="J595" s="4" t="s">
        <v>451</v>
      </c>
      <c r="K595" s="6" t="s">
        <v>451</v>
      </c>
    </row>
    <row r="596" spans="1:11" ht="16.5" customHeight="1" x14ac:dyDescent="0.2">
      <c r="A596" s="18" t="s">
        <v>579</v>
      </c>
      <c r="D596" s="19"/>
      <c r="E596" s="4"/>
      <c r="F596" s="4"/>
      <c r="G596" s="4"/>
      <c r="H596" s="4"/>
      <c r="I596" s="4"/>
      <c r="J596" s="4"/>
      <c r="K596" s="6"/>
    </row>
    <row r="597" spans="1:11" ht="21" customHeight="1" x14ac:dyDescent="0.2">
      <c r="B597" s="14" t="s">
        <v>390</v>
      </c>
      <c r="D597" s="19">
        <f>SUM(D598:D601)</f>
        <v>5</v>
      </c>
      <c r="E597" s="5">
        <f>SUM(E598:E601)</f>
        <v>1</v>
      </c>
      <c r="F597" s="5" t="s">
        <v>451</v>
      </c>
      <c r="G597" s="5">
        <f>SUM(G598:G601)</f>
        <v>1</v>
      </c>
      <c r="H597" s="5" t="s">
        <v>451</v>
      </c>
      <c r="I597" s="5">
        <f>SUM(I598:I601)</f>
        <v>2</v>
      </c>
      <c r="J597" s="5" t="s">
        <v>451</v>
      </c>
      <c r="K597" s="11">
        <f>SUM(K598:K601)</f>
        <v>1</v>
      </c>
    </row>
    <row r="598" spans="1:11" ht="16.5" customHeight="1" x14ac:dyDescent="0.2">
      <c r="B598" s="14"/>
      <c r="C598" s="15" t="s">
        <v>573</v>
      </c>
      <c r="D598" s="19">
        <f t="shared" ref="D598:D607" si="123">SUM(E598:K598)</f>
        <v>1</v>
      </c>
      <c r="E598" s="4">
        <v>1</v>
      </c>
      <c r="F598" s="4" t="s">
        <v>451</v>
      </c>
      <c r="G598" s="4" t="s">
        <v>451</v>
      </c>
      <c r="H598" s="4" t="s">
        <v>451</v>
      </c>
      <c r="I598" s="4" t="s">
        <v>451</v>
      </c>
      <c r="J598" s="4" t="s">
        <v>451</v>
      </c>
      <c r="K598" s="6" t="s">
        <v>451</v>
      </c>
    </row>
    <row r="599" spans="1:11" ht="16.5" customHeight="1" x14ac:dyDescent="0.2">
      <c r="B599" s="14"/>
      <c r="C599" s="15" t="s">
        <v>495</v>
      </c>
      <c r="D599" s="19">
        <f t="shared" si="123"/>
        <v>1</v>
      </c>
      <c r="E599" s="4" t="s">
        <v>451</v>
      </c>
      <c r="F599" s="4" t="s">
        <v>451</v>
      </c>
      <c r="G599" s="4" t="s">
        <v>451</v>
      </c>
      <c r="H599" s="4" t="s">
        <v>451</v>
      </c>
      <c r="I599" s="4">
        <v>1</v>
      </c>
      <c r="J599" s="4" t="s">
        <v>451</v>
      </c>
      <c r="K599" s="6" t="s">
        <v>451</v>
      </c>
    </row>
    <row r="600" spans="1:11" ht="16.5" customHeight="1" x14ac:dyDescent="0.2">
      <c r="B600" s="14"/>
      <c r="C600" s="15" t="s">
        <v>496</v>
      </c>
      <c r="D600" s="19">
        <f t="shared" si="123"/>
        <v>1</v>
      </c>
      <c r="E600" s="4" t="s">
        <v>451</v>
      </c>
      <c r="F600" s="4" t="s">
        <v>451</v>
      </c>
      <c r="G600" s="4" t="s">
        <v>451</v>
      </c>
      <c r="H600" s="4" t="s">
        <v>451</v>
      </c>
      <c r="I600" s="4">
        <v>1</v>
      </c>
      <c r="J600" s="4" t="s">
        <v>451</v>
      </c>
      <c r="K600" s="6" t="s">
        <v>451</v>
      </c>
    </row>
    <row r="601" spans="1:11" ht="16.5" customHeight="1" x14ac:dyDescent="0.2">
      <c r="B601" s="14"/>
      <c r="C601" s="15" t="s">
        <v>436</v>
      </c>
      <c r="D601" s="19">
        <f t="shared" si="123"/>
        <v>2</v>
      </c>
      <c r="E601" s="4" t="s">
        <v>451</v>
      </c>
      <c r="F601" s="4" t="s">
        <v>451</v>
      </c>
      <c r="G601" s="4">
        <v>1</v>
      </c>
      <c r="H601" s="4" t="s">
        <v>451</v>
      </c>
      <c r="I601" s="4" t="s">
        <v>451</v>
      </c>
      <c r="J601" s="4" t="s">
        <v>451</v>
      </c>
      <c r="K601" s="6">
        <v>1</v>
      </c>
    </row>
    <row r="602" spans="1:11" ht="21" customHeight="1" x14ac:dyDescent="0.2">
      <c r="B602" s="14" t="s">
        <v>45</v>
      </c>
      <c r="D602" s="19">
        <f>SUM(D603:D609)</f>
        <v>15</v>
      </c>
      <c r="E602" s="5" t="s">
        <v>451</v>
      </c>
      <c r="F602" s="5">
        <f t="shared" ref="F602:K602" si="124">SUM(F603:F609)</f>
        <v>2</v>
      </c>
      <c r="G602" s="5">
        <f t="shared" si="124"/>
        <v>3</v>
      </c>
      <c r="H602" s="5">
        <f t="shared" si="124"/>
        <v>3</v>
      </c>
      <c r="I602" s="5">
        <f t="shared" si="124"/>
        <v>3</v>
      </c>
      <c r="J602" s="5">
        <f t="shared" si="124"/>
        <v>2</v>
      </c>
      <c r="K602" s="11">
        <f t="shared" si="124"/>
        <v>2</v>
      </c>
    </row>
    <row r="603" spans="1:11" ht="16.5" customHeight="1" x14ac:dyDescent="0.2">
      <c r="C603" s="15" t="s">
        <v>574</v>
      </c>
      <c r="D603" s="19">
        <f t="shared" si="123"/>
        <v>6</v>
      </c>
      <c r="E603" s="4" t="s">
        <v>451</v>
      </c>
      <c r="F603" s="4">
        <v>1</v>
      </c>
      <c r="G603" s="4">
        <v>2</v>
      </c>
      <c r="H603" s="4">
        <v>2</v>
      </c>
      <c r="I603" s="4" t="s">
        <v>451</v>
      </c>
      <c r="J603" s="4" t="s">
        <v>451</v>
      </c>
      <c r="K603" s="6">
        <v>1</v>
      </c>
    </row>
    <row r="604" spans="1:11" ht="16.5" customHeight="1" x14ac:dyDescent="0.2">
      <c r="C604" s="15" t="s">
        <v>352</v>
      </c>
      <c r="D604" s="19">
        <f t="shared" si="123"/>
        <v>3</v>
      </c>
      <c r="E604" s="4" t="s">
        <v>451</v>
      </c>
      <c r="F604" s="4" t="s">
        <v>451</v>
      </c>
      <c r="G604" s="4">
        <v>1</v>
      </c>
      <c r="H604" s="4" t="s">
        <v>451</v>
      </c>
      <c r="I604" s="4">
        <v>2</v>
      </c>
      <c r="J604" s="4" t="s">
        <v>451</v>
      </c>
      <c r="K604" s="6" t="s">
        <v>451</v>
      </c>
    </row>
    <row r="605" spans="1:11" ht="16.5" customHeight="1" x14ac:dyDescent="0.2">
      <c r="C605" s="15" t="s">
        <v>497</v>
      </c>
      <c r="D605" s="19">
        <f t="shared" si="123"/>
        <v>1</v>
      </c>
      <c r="E605" s="4" t="s">
        <v>451</v>
      </c>
      <c r="F605" s="4" t="s">
        <v>451</v>
      </c>
      <c r="G605" s="4" t="s">
        <v>451</v>
      </c>
      <c r="H605" s="4" t="s">
        <v>451</v>
      </c>
      <c r="I605" s="4" t="s">
        <v>451</v>
      </c>
      <c r="J605" s="4">
        <v>1</v>
      </c>
      <c r="K605" s="6" t="s">
        <v>451</v>
      </c>
    </row>
    <row r="606" spans="1:11" ht="16.5" customHeight="1" x14ac:dyDescent="0.2">
      <c r="C606" s="15" t="s">
        <v>402</v>
      </c>
      <c r="D606" s="19">
        <f t="shared" si="123"/>
        <v>2</v>
      </c>
      <c r="E606" s="4" t="s">
        <v>451</v>
      </c>
      <c r="F606" s="4">
        <v>1</v>
      </c>
      <c r="G606" s="4" t="s">
        <v>451</v>
      </c>
      <c r="H606" s="4">
        <v>1</v>
      </c>
      <c r="I606" s="4" t="s">
        <v>451</v>
      </c>
      <c r="J606" s="4" t="s">
        <v>451</v>
      </c>
      <c r="K606" s="6" t="s">
        <v>451</v>
      </c>
    </row>
    <row r="607" spans="1:11" ht="16.5" customHeight="1" x14ac:dyDescent="0.2">
      <c r="C607" s="15" t="s">
        <v>498</v>
      </c>
      <c r="D607" s="19">
        <f t="shared" si="123"/>
        <v>1</v>
      </c>
      <c r="E607" s="4" t="s">
        <v>451</v>
      </c>
      <c r="F607" s="4" t="s">
        <v>451</v>
      </c>
      <c r="G607" s="4" t="s">
        <v>451</v>
      </c>
      <c r="H607" s="4" t="s">
        <v>451</v>
      </c>
      <c r="I607" s="4">
        <v>1</v>
      </c>
      <c r="J607" s="4" t="s">
        <v>451</v>
      </c>
      <c r="K607" s="6" t="s">
        <v>451</v>
      </c>
    </row>
    <row r="608" spans="1:11" ht="16.5" customHeight="1" x14ac:dyDescent="0.2">
      <c r="C608" s="15" t="s">
        <v>401</v>
      </c>
      <c r="D608" s="19">
        <f>SUM(E608:K608)</f>
        <v>1</v>
      </c>
      <c r="E608" s="4" t="s">
        <v>451</v>
      </c>
      <c r="F608" s="4" t="s">
        <v>451</v>
      </c>
      <c r="G608" s="4" t="s">
        <v>451</v>
      </c>
      <c r="H608" s="4" t="s">
        <v>451</v>
      </c>
      <c r="I608" s="4" t="s">
        <v>451</v>
      </c>
      <c r="J608" s="4">
        <v>1</v>
      </c>
      <c r="K608" s="6" t="s">
        <v>451</v>
      </c>
    </row>
    <row r="609" spans="1:11" ht="16.5" customHeight="1" x14ac:dyDescent="0.2">
      <c r="C609" s="15" t="s">
        <v>437</v>
      </c>
      <c r="D609" s="19">
        <f>SUM(E609:K609)</f>
        <v>1</v>
      </c>
      <c r="E609" s="4" t="s">
        <v>451</v>
      </c>
      <c r="F609" s="4" t="s">
        <v>451</v>
      </c>
      <c r="G609" s="4" t="s">
        <v>451</v>
      </c>
      <c r="H609" s="4" t="s">
        <v>451</v>
      </c>
      <c r="I609" s="4" t="s">
        <v>451</v>
      </c>
      <c r="J609" s="4" t="s">
        <v>451</v>
      </c>
      <c r="K609" s="6">
        <v>1</v>
      </c>
    </row>
    <row r="610" spans="1:11" ht="21" customHeight="1" x14ac:dyDescent="0.2">
      <c r="B610" s="14" t="s">
        <v>47</v>
      </c>
      <c r="D610" s="19">
        <f>SUM(D611:D613)</f>
        <v>9</v>
      </c>
      <c r="E610" s="5">
        <f t="shared" ref="E610:K610" si="125">SUM(E611:E613)</f>
        <v>4</v>
      </c>
      <c r="F610" s="5">
        <f t="shared" si="125"/>
        <v>1</v>
      </c>
      <c r="G610" s="5">
        <f t="shared" si="125"/>
        <v>1</v>
      </c>
      <c r="H610" s="5">
        <f t="shared" si="125"/>
        <v>1</v>
      </c>
      <c r="I610" s="5">
        <f t="shared" si="125"/>
        <v>1</v>
      </c>
      <c r="J610" s="5" t="s">
        <v>451</v>
      </c>
      <c r="K610" s="11">
        <f t="shared" si="125"/>
        <v>1</v>
      </c>
    </row>
    <row r="611" spans="1:11" ht="16.5" customHeight="1" x14ac:dyDescent="0.2">
      <c r="C611" s="15" t="s">
        <v>353</v>
      </c>
      <c r="D611" s="19">
        <f>SUM(E611:K611)</f>
        <v>5</v>
      </c>
      <c r="E611" s="4">
        <v>2</v>
      </c>
      <c r="F611" s="4">
        <v>1</v>
      </c>
      <c r="G611" s="4" t="s">
        <v>451</v>
      </c>
      <c r="H611" s="4" t="s">
        <v>451</v>
      </c>
      <c r="I611" s="4">
        <v>1</v>
      </c>
      <c r="J611" s="4" t="s">
        <v>451</v>
      </c>
      <c r="K611" s="6">
        <v>1</v>
      </c>
    </row>
    <row r="612" spans="1:11" ht="16.5" customHeight="1" x14ac:dyDescent="0.2">
      <c r="C612" s="15" t="s">
        <v>499</v>
      </c>
      <c r="D612" s="19">
        <f>SUM(E612:K612)</f>
        <v>2</v>
      </c>
      <c r="E612" s="4">
        <v>1</v>
      </c>
      <c r="F612" s="4" t="s">
        <v>451</v>
      </c>
      <c r="G612" s="4">
        <v>1</v>
      </c>
      <c r="H612" s="4" t="s">
        <v>451</v>
      </c>
      <c r="I612" s="4" t="s">
        <v>451</v>
      </c>
      <c r="J612" s="4" t="s">
        <v>451</v>
      </c>
      <c r="K612" s="6" t="s">
        <v>451</v>
      </c>
    </row>
    <row r="613" spans="1:11" ht="16.5" customHeight="1" x14ac:dyDescent="0.2">
      <c r="C613" s="15" t="s">
        <v>354</v>
      </c>
      <c r="D613" s="19">
        <f t="shared" ref="D613:D622" si="126">SUM(E613:K613)</f>
        <v>2</v>
      </c>
      <c r="E613" s="4">
        <v>1</v>
      </c>
      <c r="F613" s="4" t="s">
        <v>451</v>
      </c>
      <c r="G613" s="4" t="s">
        <v>451</v>
      </c>
      <c r="H613" s="4">
        <v>1</v>
      </c>
      <c r="I613" s="4" t="s">
        <v>451</v>
      </c>
      <c r="J613" s="4" t="s">
        <v>451</v>
      </c>
      <c r="K613" s="6" t="s">
        <v>451</v>
      </c>
    </row>
    <row r="614" spans="1:11" ht="21" customHeight="1" x14ac:dyDescent="0.2">
      <c r="B614" s="15" t="s">
        <v>500</v>
      </c>
      <c r="D614" s="19">
        <f>SUM(D615:D617)</f>
        <v>3</v>
      </c>
      <c r="E614" s="5" t="s">
        <v>451</v>
      </c>
      <c r="F614" s="5">
        <f>SUM(F615:F617)</f>
        <v>1</v>
      </c>
      <c r="G614" s="5">
        <f>SUM(G615:G617)</f>
        <v>1</v>
      </c>
      <c r="H614" s="5" t="s">
        <v>451</v>
      </c>
      <c r="I614" s="5">
        <f>SUM(I615:I617)</f>
        <v>1</v>
      </c>
      <c r="J614" s="5" t="s">
        <v>451</v>
      </c>
      <c r="K614" s="11" t="s">
        <v>451</v>
      </c>
    </row>
    <row r="615" spans="1:11" ht="16.5" customHeight="1" x14ac:dyDescent="0.2">
      <c r="C615" s="15" t="s">
        <v>575</v>
      </c>
      <c r="D615" s="19">
        <f>SUM(E615:K615)</f>
        <v>1</v>
      </c>
      <c r="E615" s="4" t="s">
        <v>451</v>
      </c>
      <c r="F615" s="4">
        <v>1</v>
      </c>
      <c r="G615" s="4" t="s">
        <v>451</v>
      </c>
      <c r="H615" s="4" t="s">
        <v>451</v>
      </c>
      <c r="I615" s="4" t="s">
        <v>451</v>
      </c>
      <c r="J615" s="4" t="s">
        <v>451</v>
      </c>
      <c r="K615" s="6" t="s">
        <v>451</v>
      </c>
    </row>
    <row r="616" spans="1:11" ht="16.5" customHeight="1" x14ac:dyDescent="0.2">
      <c r="C616" s="15" t="s">
        <v>501</v>
      </c>
      <c r="D616" s="19">
        <f>SUM(E616:K616)</f>
        <v>1</v>
      </c>
      <c r="E616" s="4" t="s">
        <v>451</v>
      </c>
      <c r="F616" s="4" t="s">
        <v>451</v>
      </c>
      <c r="G616" s="4">
        <v>1</v>
      </c>
      <c r="H616" s="4" t="s">
        <v>451</v>
      </c>
      <c r="I616" s="4" t="s">
        <v>451</v>
      </c>
      <c r="J616" s="4" t="s">
        <v>451</v>
      </c>
      <c r="K616" s="6" t="s">
        <v>451</v>
      </c>
    </row>
    <row r="617" spans="1:11" ht="16.5" customHeight="1" x14ac:dyDescent="0.2">
      <c r="C617" s="15" t="s">
        <v>580</v>
      </c>
      <c r="D617" s="19">
        <f t="shared" si="126"/>
        <v>1</v>
      </c>
      <c r="E617" s="4" t="s">
        <v>451</v>
      </c>
      <c r="F617" s="4" t="s">
        <v>451</v>
      </c>
      <c r="G617" s="4" t="s">
        <v>451</v>
      </c>
      <c r="H617" s="4" t="s">
        <v>451</v>
      </c>
      <c r="I617" s="4">
        <v>1</v>
      </c>
      <c r="J617" s="4" t="s">
        <v>451</v>
      </c>
      <c r="K617" s="6" t="s">
        <v>451</v>
      </c>
    </row>
    <row r="618" spans="1:11" ht="21" customHeight="1" x14ac:dyDescent="0.2">
      <c r="B618" s="14" t="s">
        <v>394</v>
      </c>
      <c r="D618" s="19">
        <f>SUM(D619:D622)</f>
        <v>34</v>
      </c>
      <c r="E618" s="5">
        <f t="shared" ref="E618:K618" si="127">SUM(E619:E622)</f>
        <v>7</v>
      </c>
      <c r="F618" s="5">
        <f t="shared" si="127"/>
        <v>7</v>
      </c>
      <c r="G618" s="5">
        <f t="shared" si="127"/>
        <v>2</v>
      </c>
      <c r="H618" s="5">
        <f t="shared" si="127"/>
        <v>3</v>
      </c>
      <c r="I618" s="5">
        <f t="shared" si="127"/>
        <v>5</v>
      </c>
      <c r="J618" s="5">
        <f t="shared" si="127"/>
        <v>7</v>
      </c>
      <c r="K618" s="11">
        <f t="shared" si="127"/>
        <v>3</v>
      </c>
    </row>
    <row r="619" spans="1:11" ht="16.5" customHeight="1" x14ac:dyDescent="0.2">
      <c r="B619" s="14"/>
      <c r="C619" s="15" t="s">
        <v>576</v>
      </c>
      <c r="D619" s="19">
        <f t="shared" si="126"/>
        <v>3</v>
      </c>
      <c r="E619" s="2">
        <v>1</v>
      </c>
      <c r="F619" s="2">
        <v>2</v>
      </c>
      <c r="G619" s="4" t="s">
        <v>451</v>
      </c>
      <c r="H619" s="4" t="s">
        <v>451</v>
      </c>
      <c r="I619" s="4" t="s">
        <v>451</v>
      </c>
      <c r="J619" s="4" t="s">
        <v>451</v>
      </c>
      <c r="K619" s="6" t="s">
        <v>451</v>
      </c>
    </row>
    <row r="620" spans="1:11" ht="16.5" customHeight="1" x14ac:dyDescent="0.2">
      <c r="B620" s="14"/>
      <c r="C620" s="15" t="s">
        <v>400</v>
      </c>
      <c r="D620" s="19">
        <f t="shared" si="126"/>
        <v>29</v>
      </c>
      <c r="E620" s="2">
        <v>5</v>
      </c>
      <c r="F620" s="2">
        <v>5</v>
      </c>
      <c r="G620" s="2">
        <v>1</v>
      </c>
      <c r="H620" s="4">
        <v>3</v>
      </c>
      <c r="I620" s="2">
        <v>5</v>
      </c>
      <c r="J620" s="2">
        <v>7</v>
      </c>
      <c r="K620" s="39">
        <v>3</v>
      </c>
    </row>
    <row r="621" spans="1:11" ht="16.5" customHeight="1" x14ac:dyDescent="0.2">
      <c r="B621" s="14"/>
      <c r="C621" s="15" t="s">
        <v>494</v>
      </c>
      <c r="D621" s="19">
        <f t="shared" si="126"/>
        <v>1</v>
      </c>
      <c r="E621" s="4" t="s">
        <v>451</v>
      </c>
      <c r="F621" s="4" t="s">
        <v>451</v>
      </c>
      <c r="G621" s="2">
        <v>1</v>
      </c>
      <c r="H621" s="4" t="s">
        <v>451</v>
      </c>
      <c r="I621" s="4" t="s">
        <v>451</v>
      </c>
      <c r="J621" s="4" t="s">
        <v>451</v>
      </c>
      <c r="K621" s="6" t="s">
        <v>451</v>
      </c>
    </row>
    <row r="622" spans="1:11" ht="16.5" customHeight="1" x14ac:dyDescent="0.2">
      <c r="C622" s="15" t="s">
        <v>435</v>
      </c>
      <c r="D622" s="19">
        <f t="shared" si="126"/>
        <v>1</v>
      </c>
      <c r="E622" s="4">
        <v>1</v>
      </c>
      <c r="F622" s="4" t="s">
        <v>451</v>
      </c>
      <c r="G622" s="4" t="s">
        <v>451</v>
      </c>
      <c r="H622" s="4" t="s">
        <v>451</v>
      </c>
      <c r="I622" s="4" t="s">
        <v>451</v>
      </c>
      <c r="J622" s="4" t="s">
        <v>451</v>
      </c>
      <c r="K622" s="6" t="s">
        <v>451</v>
      </c>
    </row>
    <row r="623" spans="1:11" ht="12.6" customHeight="1" x14ac:dyDescent="0.2">
      <c r="A623" s="29"/>
      <c r="B623" s="29"/>
      <c r="C623" s="30"/>
      <c r="D623" s="31"/>
      <c r="E623" s="32"/>
      <c r="F623" s="32"/>
      <c r="G623" s="32"/>
      <c r="H623" s="32"/>
      <c r="I623" s="32"/>
      <c r="J623" s="32"/>
      <c r="K623" s="33"/>
    </row>
    <row r="624" spans="1:11" ht="12.6" customHeight="1" x14ac:dyDescent="0.2">
      <c r="A624" s="14"/>
      <c r="B624" s="14"/>
      <c r="C624" s="14"/>
      <c r="D624" s="18"/>
      <c r="E624" s="22"/>
      <c r="F624" s="22"/>
      <c r="G624" s="22"/>
      <c r="H624" s="22"/>
      <c r="I624" s="22"/>
      <c r="J624" s="22"/>
      <c r="K624" s="22"/>
    </row>
    <row r="625" spans="1:11" ht="15.95" customHeight="1" x14ac:dyDescent="0.2">
      <c r="A625" s="15" t="s">
        <v>454</v>
      </c>
      <c r="D625" s="18"/>
      <c r="E625" s="22"/>
      <c r="F625" s="22"/>
      <c r="G625" s="22"/>
      <c r="H625" s="22"/>
      <c r="I625" s="22"/>
      <c r="J625" s="22"/>
      <c r="K625" s="22"/>
    </row>
    <row r="626" spans="1:11" ht="15.95" customHeight="1" x14ac:dyDescent="0.2">
      <c r="A626" s="47" t="s">
        <v>452</v>
      </c>
      <c r="C626" s="14"/>
      <c r="D626" s="18"/>
      <c r="E626" s="22"/>
      <c r="F626" s="22"/>
      <c r="G626" s="22"/>
      <c r="H626" s="22"/>
      <c r="I626" s="18"/>
      <c r="J626" s="18"/>
      <c r="K626" s="18"/>
    </row>
    <row r="627" spans="1:11" ht="15.95" customHeight="1" x14ac:dyDescent="0.2">
      <c r="A627" s="15" t="s">
        <v>406</v>
      </c>
      <c r="C627" s="14"/>
      <c r="D627" s="18"/>
      <c r="E627" s="22"/>
      <c r="F627" s="22"/>
      <c r="G627" s="22"/>
      <c r="H627" s="22"/>
      <c r="I627" s="18"/>
      <c r="J627" s="18"/>
      <c r="K627" s="18"/>
    </row>
    <row r="628" spans="1:11" ht="18" customHeight="1" x14ac:dyDescent="0.2">
      <c r="C628" s="14"/>
      <c r="D628" s="18"/>
      <c r="E628" s="22"/>
      <c r="F628" s="22"/>
      <c r="G628" s="22"/>
      <c r="H628" s="22"/>
      <c r="I628" s="18"/>
      <c r="J628" s="18"/>
      <c r="K628" s="18"/>
    </row>
    <row r="629" spans="1:11" ht="20.100000000000001" customHeight="1" x14ac:dyDescent="0.2">
      <c r="C629" s="14"/>
      <c r="D629" s="18"/>
      <c r="E629" s="22"/>
      <c r="F629" s="22"/>
      <c r="G629" s="22"/>
      <c r="H629" s="22"/>
      <c r="I629" s="18"/>
      <c r="J629" s="18"/>
      <c r="K629" s="18"/>
    </row>
    <row r="630" spans="1:11" ht="20.100000000000001" customHeight="1" x14ac:dyDescent="0.2">
      <c r="C630" s="14"/>
      <c r="D630" s="18"/>
      <c r="E630" s="22"/>
      <c r="F630" s="22"/>
      <c r="G630" s="22"/>
      <c r="H630" s="22"/>
      <c r="I630" s="18"/>
      <c r="J630" s="18"/>
      <c r="K630" s="18"/>
    </row>
    <row r="631" spans="1:11" ht="20.100000000000001" customHeight="1" x14ac:dyDescent="0.2">
      <c r="C631" s="14"/>
      <c r="D631" s="18"/>
      <c r="E631" s="22"/>
      <c r="F631" s="22"/>
      <c r="G631" s="22"/>
      <c r="H631" s="22"/>
      <c r="I631" s="18"/>
      <c r="J631" s="18"/>
      <c r="K631" s="18"/>
    </row>
    <row r="632" spans="1:11" ht="20.100000000000001" customHeight="1" x14ac:dyDescent="0.2">
      <c r="C632" s="14"/>
      <c r="D632" s="18"/>
      <c r="E632" s="22"/>
      <c r="F632" s="22"/>
      <c r="G632" s="22"/>
      <c r="H632" s="22"/>
      <c r="I632" s="18"/>
      <c r="J632" s="18"/>
      <c r="K632" s="18"/>
    </row>
    <row r="633" spans="1:11" ht="20.100000000000001" customHeight="1" x14ac:dyDescent="0.2">
      <c r="C633" s="14"/>
      <c r="D633" s="18"/>
      <c r="E633" s="22"/>
      <c r="F633" s="22"/>
      <c r="G633" s="22"/>
      <c r="H633" s="22"/>
      <c r="I633" s="18"/>
      <c r="J633" s="18"/>
      <c r="K633" s="18"/>
    </row>
    <row r="634" spans="1:11" ht="20.100000000000001" customHeight="1" x14ac:dyDescent="0.2">
      <c r="C634" s="14"/>
      <c r="D634" s="18"/>
      <c r="E634" s="22"/>
      <c r="F634" s="22"/>
      <c r="G634" s="22"/>
      <c r="H634" s="22"/>
      <c r="I634" s="18"/>
      <c r="J634" s="18"/>
      <c r="K634" s="18"/>
    </row>
    <row r="635" spans="1:11" ht="20.100000000000001" customHeight="1" x14ac:dyDescent="0.2">
      <c r="C635" s="14"/>
      <c r="D635" s="18"/>
      <c r="E635" s="22"/>
      <c r="F635" s="22"/>
      <c r="G635" s="22"/>
      <c r="H635" s="22"/>
      <c r="I635" s="18"/>
      <c r="J635" s="18"/>
      <c r="K635" s="18"/>
    </row>
    <row r="636" spans="1:11" ht="20.100000000000001" customHeight="1" x14ac:dyDescent="0.2">
      <c r="C636" s="14"/>
      <c r="D636" s="18"/>
      <c r="E636" s="22"/>
      <c r="F636" s="22"/>
      <c r="G636" s="22"/>
      <c r="H636" s="22"/>
      <c r="I636" s="18"/>
      <c r="J636" s="18"/>
      <c r="K636" s="18"/>
    </row>
    <row r="637" spans="1:11" ht="20.100000000000001" customHeight="1" x14ac:dyDescent="0.2">
      <c r="C637" s="14"/>
      <c r="D637" s="18"/>
      <c r="E637" s="22"/>
      <c r="F637" s="22"/>
      <c r="G637" s="22"/>
      <c r="H637" s="22"/>
      <c r="I637" s="18"/>
      <c r="J637" s="18"/>
      <c r="K637" s="18"/>
    </row>
    <row r="638" spans="1:11" ht="20.100000000000001" customHeight="1" x14ac:dyDescent="0.2">
      <c r="C638" s="14"/>
      <c r="D638" s="18"/>
      <c r="E638" s="22"/>
      <c r="F638" s="22"/>
      <c r="G638" s="22"/>
      <c r="H638" s="22"/>
      <c r="I638" s="18"/>
      <c r="J638" s="18"/>
      <c r="K638" s="18"/>
    </row>
    <row r="639" spans="1:11" ht="20.100000000000001" customHeight="1" x14ac:dyDescent="0.2">
      <c r="C639" s="14"/>
      <c r="D639" s="18"/>
      <c r="E639" s="22"/>
      <c r="F639" s="22"/>
      <c r="G639" s="22"/>
      <c r="H639" s="22"/>
      <c r="I639" s="18"/>
      <c r="J639" s="18"/>
      <c r="K639" s="18"/>
    </row>
    <row r="640" spans="1:11" ht="20.100000000000001" customHeight="1" x14ac:dyDescent="0.2">
      <c r="C640" s="14"/>
      <c r="D640" s="18"/>
      <c r="E640" s="22"/>
      <c r="F640" s="22"/>
      <c r="G640" s="22"/>
      <c r="H640" s="22"/>
      <c r="I640" s="18"/>
      <c r="J640" s="18"/>
      <c r="K640" s="18"/>
    </row>
    <row r="641" spans="3:11" ht="20.100000000000001" customHeight="1" x14ac:dyDescent="0.2">
      <c r="C641" s="14"/>
      <c r="D641" s="18"/>
      <c r="E641" s="22"/>
      <c r="F641" s="22"/>
      <c r="G641" s="22"/>
      <c r="H641" s="22"/>
      <c r="I641" s="18"/>
      <c r="J641" s="18"/>
      <c r="K641" s="18"/>
    </row>
    <row r="642" spans="3:11" ht="20.100000000000001" customHeight="1" x14ac:dyDescent="0.2">
      <c r="C642" s="14"/>
      <c r="D642" s="18"/>
      <c r="E642" s="22"/>
      <c r="F642" s="22"/>
      <c r="G642" s="22"/>
      <c r="H642" s="22"/>
      <c r="I642" s="18"/>
      <c r="J642" s="18"/>
      <c r="K642" s="18"/>
    </row>
    <row r="643" spans="3:11" ht="20.100000000000001" customHeight="1" x14ac:dyDescent="0.2">
      <c r="C643" s="14"/>
      <c r="D643" s="18"/>
      <c r="E643" s="22"/>
      <c r="F643" s="22"/>
      <c r="G643" s="22"/>
      <c r="H643" s="22"/>
      <c r="I643" s="10"/>
      <c r="J643" s="10"/>
      <c r="K643" s="10"/>
    </row>
    <row r="644" spans="3:11" ht="20.100000000000001" customHeight="1" x14ac:dyDescent="0.2">
      <c r="C644" s="14"/>
      <c r="D644" s="14"/>
      <c r="E644" s="14"/>
      <c r="F644" s="14"/>
      <c r="G644" s="14"/>
      <c r="H644" s="14"/>
      <c r="I644" s="14"/>
      <c r="J644" s="14"/>
      <c r="K644" s="14"/>
    </row>
  </sheetData>
  <mergeCells count="7">
    <mergeCell ref="A8:C8"/>
    <mergeCell ref="A1:K1"/>
    <mergeCell ref="A2:K2"/>
    <mergeCell ref="A4:C6"/>
    <mergeCell ref="D4:K4"/>
    <mergeCell ref="D5:D6"/>
    <mergeCell ref="E5:K5"/>
  </mergeCells>
  <printOptions horizontalCentered="1"/>
  <pageMargins left="0.74803149606299213" right="0.74803149606299213" top="0.98425196850393704" bottom="0.98425196850393704" header="0.31496062992125984" footer="0.31496062992125984"/>
  <pageSetup scale="85" orientation="portrait" r:id="rId1"/>
  <ignoredErrors>
    <ignoredError sqref="D44 D610 D618 D602 D597 D500 D508 D514 D521 D391 D268 D272 D276 D282 D290 D300 D316 D340 D354 D361 D372 D367 D419 D439 D454 D466 D484 D539 D542 D547 D551 D556 D569 D94 D134 D614 D533 D24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451-07</vt:lpstr>
      <vt:lpstr>'451-07'!Títulos_a_imprimir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LIZKA BATISTA</dc:creator>
  <cp:lastModifiedBy>LIZKA BATISTA</cp:lastModifiedBy>
  <cp:lastPrinted>2023-08-31T16:51:12Z</cp:lastPrinted>
  <dcterms:created xsi:type="dcterms:W3CDTF">2017-11-21T15:17:52Z</dcterms:created>
  <dcterms:modified xsi:type="dcterms:W3CDTF">2023-10-06T17:41:21Z</dcterms:modified>
</cp:coreProperties>
</file>