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15360" windowHeight="7800"/>
  </bookViews>
  <sheets>
    <sheet name="451-17" sheetId="1" r:id="rId1"/>
  </sheets>
  <definedNames>
    <definedName name="_xlnm.Print_Titles" localSheetId="0">'451-17'!$1:$6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D119" i="1" l="1"/>
  <c r="D116" i="1"/>
  <c r="E85" i="1" l="1"/>
  <c r="F85" i="1"/>
  <c r="E20" i="1"/>
  <c r="F21" i="1"/>
  <c r="E21" i="1"/>
  <c r="F22" i="1"/>
  <c r="E22" i="1"/>
  <c r="D115" i="1"/>
  <c r="E9" i="1"/>
  <c r="E10" i="1"/>
  <c r="E11" i="1"/>
  <c r="E12" i="1"/>
  <c r="E13" i="1"/>
  <c r="E14" i="1"/>
  <c r="E15" i="1"/>
  <c r="E16" i="1"/>
  <c r="E17" i="1"/>
  <c r="E18" i="1"/>
  <c r="E19" i="1"/>
  <c r="F9" i="1"/>
  <c r="F10" i="1"/>
  <c r="F11" i="1"/>
  <c r="F12" i="1"/>
  <c r="F13" i="1"/>
  <c r="F14" i="1"/>
  <c r="F15" i="1"/>
  <c r="F16" i="1"/>
  <c r="F18" i="1"/>
  <c r="F19" i="1"/>
  <c r="D36" i="1"/>
  <c r="D147" i="1"/>
  <c r="F8" i="1" l="1"/>
  <c r="E8" i="1"/>
  <c r="D8" i="1" l="1"/>
  <c r="D14" i="1"/>
  <c r="E95" i="1"/>
  <c r="E124" i="1"/>
  <c r="F124" i="1"/>
  <c r="E139" i="1"/>
  <c r="E141" i="1"/>
  <c r="D9" i="1" l="1"/>
  <c r="D10" i="1"/>
  <c r="D11" i="1"/>
  <c r="D12" i="1"/>
  <c r="D13" i="1"/>
  <c r="D15" i="1"/>
  <c r="D16" i="1"/>
  <c r="D17" i="1"/>
  <c r="D18" i="1"/>
  <c r="D19" i="1"/>
  <c r="D20" i="1"/>
  <c r="D21" i="1"/>
  <c r="D22" i="1"/>
  <c r="D94" i="1"/>
  <c r="F95" i="1"/>
  <c r="D144" i="1" l="1"/>
  <c r="D140" i="1"/>
  <c r="D139" i="1" s="1"/>
  <c r="D109" i="1"/>
  <c r="D71" i="1"/>
  <c r="F38" i="1"/>
  <c r="E38" i="1"/>
  <c r="D49" i="1"/>
  <c r="E112" i="1" l="1"/>
  <c r="D105" i="1" l="1"/>
  <c r="D106" i="1"/>
  <c r="D107" i="1"/>
  <c r="D108" i="1"/>
  <c r="D110" i="1"/>
  <c r="D111" i="1"/>
  <c r="F112" i="1"/>
  <c r="E23" i="1"/>
  <c r="F23" i="1"/>
  <c r="E29" i="1"/>
  <c r="F29" i="1"/>
  <c r="D72" i="1"/>
  <c r="D62" i="1"/>
  <c r="D148" i="1" l="1"/>
  <c r="D122" i="1"/>
  <c r="D70" i="1"/>
  <c r="D67" i="1" s="1"/>
  <c r="D145" i="1" l="1"/>
  <c r="D146" i="1"/>
  <c r="D143" i="1"/>
  <c r="D138" i="1"/>
  <c r="D128" i="1"/>
  <c r="D129" i="1"/>
  <c r="D130" i="1"/>
  <c r="D131" i="1"/>
  <c r="D132" i="1"/>
  <c r="D133" i="1"/>
  <c r="D134" i="1"/>
  <c r="D135" i="1"/>
  <c r="D136" i="1"/>
  <c r="D137" i="1"/>
  <c r="D141" i="1" l="1"/>
  <c r="E50" i="1"/>
  <c r="F50" i="1"/>
  <c r="E67" i="1"/>
  <c r="F67" i="1"/>
  <c r="E73" i="1"/>
  <c r="F73" i="1"/>
  <c r="D142" i="1"/>
  <c r="D126" i="1"/>
  <c r="D127" i="1"/>
  <c r="D124" i="1" s="1"/>
  <c r="D125" i="1"/>
  <c r="D114" i="1"/>
  <c r="D118" i="1"/>
  <c r="D120" i="1"/>
  <c r="D121" i="1"/>
  <c r="D123" i="1"/>
  <c r="D113" i="1"/>
  <c r="D97" i="1"/>
  <c r="D98" i="1"/>
  <c r="D99" i="1"/>
  <c r="D100" i="1"/>
  <c r="D101" i="1"/>
  <c r="D103" i="1"/>
  <c r="D104" i="1"/>
  <c r="D102" i="1"/>
  <c r="D96" i="1"/>
  <c r="D87" i="1"/>
  <c r="D88" i="1"/>
  <c r="D89" i="1"/>
  <c r="D90" i="1"/>
  <c r="D91" i="1"/>
  <c r="D92" i="1"/>
  <c r="D93" i="1"/>
  <c r="D84" i="1"/>
  <c r="D83" i="1"/>
  <c r="D86" i="1"/>
  <c r="D75" i="1"/>
  <c r="D76" i="1"/>
  <c r="D77" i="1"/>
  <c r="D78" i="1"/>
  <c r="D79" i="1"/>
  <c r="D81" i="1"/>
  <c r="D82" i="1"/>
  <c r="D74" i="1"/>
  <c r="D69" i="1"/>
  <c r="D68" i="1"/>
  <c r="D66" i="1"/>
  <c r="D65" i="1"/>
  <c r="D64" i="1"/>
  <c r="D63" i="1"/>
  <c r="D61" i="1"/>
  <c r="D60" i="1"/>
  <c r="D59" i="1"/>
  <c r="D58" i="1"/>
  <c r="D57" i="1"/>
  <c r="D56" i="1"/>
  <c r="D52" i="1"/>
  <c r="D53" i="1"/>
  <c r="D54" i="1"/>
  <c r="D55" i="1"/>
  <c r="D51" i="1"/>
  <c r="D48" i="1"/>
  <c r="D47" i="1"/>
  <c r="D46" i="1"/>
  <c r="D45" i="1"/>
  <c r="D44" i="1"/>
  <c r="D42" i="1"/>
  <c r="D41" i="1"/>
  <c r="D40" i="1"/>
  <c r="D39" i="1"/>
  <c r="D35" i="1"/>
  <c r="D37" i="1"/>
  <c r="D34" i="1"/>
  <c r="D33" i="1"/>
  <c r="D32" i="1"/>
  <c r="D31" i="1"/>
  <c r="D30" i="1"/>
  <c r="D25" i="1"/>
  <c r="D26" i="1"/>
  <c r="D27" i="1"/>
  <c r="D28" i="1"/>
  <c r="D24" i="1"/>
  <c r="D85" i="1" l="1"/>
  <c r="D38" i="1"/>
  <c r="D112" i="1"/>
  <c r="D95" i="1"/>
  <c r="D29" i="1"/>
  <c r="D50" i="1"/>
  <c r="D73" i="1"/>
  <c r="D23" i="1"/>
  <c r="F14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8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9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<sst xmlns="http://schemas.openxmlformats.org/spreadsheetml/2006/main" count="181" uniqueCount="116">
  <si>
    <t xml:space="preserve"> Total</t>
  </si>
  <si>
    <t>Heridos</t>
  </si>
  <si>
    <t>Muertos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</si>
  <si>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</si>
  <si>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</si>
  <si>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</si>
  <si>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</si>
  <si>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</si>
  <si>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</si>
  <si>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</si>
  <si>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</si>
  <si>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</si>
  <si>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</si>
  <si>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</si>
  <si>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</si>
  <si>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</si>
  <si>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</si>
  <si>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</si>
  <si>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</si>
  <si>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Almirante</t>
  </si>
  <si>
    <t>Chiriquí Grande</t>
  </si>
  <si>
    <t>Changuinola</t>
  </si>
  <si>
    <t>Barú</t>
  </si>
  <si>
    <t>Boquerón</t>
  </si>
  <si>
    <t>Bugaba</t>
  </si>
  <si>
    <t>David</t>
  </si>
  <si>
    <t>Remedios</t>
  </si>
  <si>
    <t>San Félix</t>
  </si>
  <si>
    <t>San Lorenzo</t>
  </si>
  <si>
    <t>Tolé</t>
  </si>
  <si>
    <t>Alanje</t>
  </si>
  <si>
    <t>Boquete</t>
  </si>
  <si>
    <t>Dolega</t>
  </si>
  <si>
    <t>Gualaca</t>
  </si>
  <si>
    <t>Renacimiento</t>
  </si>
  <si>
    <t>Aguadulce</t>
  </si>
  <si>
    <t>Antón</t>
  </si>
  <si>
    <t>Natá</t>
  </si>
  <si>
    <t>Penonomé</t>
  </si>
  <si>
    <t>La Pintada</t>
  </si>
  <si>
    <t>Chagres</t>
  </si>
  <si>
    <t>Donoso</t>
  </si>
  <si>
    <t>Portobelo</t>
  </si>
  <si>
    <t>Besiko</t>
  </si>
  <si>
    <t>Jirondai</t>
  </si>
  <si>
    <t>Müna</t>
  </si>
  <si>
    <t>Nole Duima</t>
  </si>
  <si>
    <t>Pinogana</t>
  </si>
  <si>
    <t>Santa María</t>
  </si>
  <si>
    <t>Chitré</t>
  </si>
  <si>
    <t>Parita</t>
  </si>
  <si>
    <t>Las Minas</t>
  </si>
  <si>
    <t>Los Pozos</t>
  </si>
  <si>
    <t>Ocú</t>
  </si>
  <si>
    <t>Pesé</t>
  </si>
  <si>
    <t>Guararé</t>
  </si>
  <si>
    <t>Las Tablas</t>
  </si>
  <si>
    <t>Pedasí</t>
  </si>
  <si>
    <t>Macaracas</t>
  </si>
  <si>
    <t>Tonosí</t>
  </si>
  <si>
    <t>Chepo</t>
  </si>
  <si>
    <t>San Miguelito</t>
  </si>
  <si>
    <t>Arraiján</t>
  </si>
  <si>
    <t>Capira</t>
  </si>
  <si>
    <t>Chame</t>
  </si>
  <si>
    <t>La Chorrera</t>
  </si>
  <si>
    <t>San Carlos</t>
  </si>
  <si>
    <t>Atalaya</t>
  </si>
  <si>
    <t>Santiago</t>
  </si>
  <si>
    <t>Calobre</t>
  </si>
  <si>
    <t>Cañazas</t>
  </si>
  <si>
    <t>La Mesa</t>
  </si>
  <si>
    <t>Las Palmas</t>
  </si>
  <si>
    <t>Mariato</t>
  </si>
  <si>
    <t>Montijo</t>
  </si>
  <si>
    <t>Río de Jesús</t>
  </si>
  <si>
    <t>San Francisco</t>
  </si>
  <si>
    <t>Soná</t>
  </si>
  <si>
    <t>Calles y avenidas del distrito de Colón</t>
  </si>
  <si>
    <t xml:space="preserve">Bocas del Toro </t>
  </si>
  <si>
    <t>Tierras Altas</t>
  </si>
  <si>
    <t>Santa Fe</t>
  </si>
  <si>
    <t>Comarca Ngäbe Buglé</t>
  </si>
  <si>
    <t>TOTAL</t>
  </si>
  <si>
    <t>Santa Isabel</t>
  </si>
  <si>
    <t>Fuente: Departamento de Operaciones del Tránsito de la Policía Nacional.</t>
  </si>
  <si>
    <t>Comarca Kuna Yala</t>
  </si>
  <si>
    <t>Chepigana</t>
  </si>
  <si>
    <t>Chimán</t>
  </si>
  <si>
    <t>Omar Torrijos Herrera</t>
  </si>
  <si>
    <t>Pocrí</t>
  </si>
  <si>
    <t>Provincia, comarca indígena, distrito y vía</t>
  </si>
  <si>
    <t>-</t>
  </si>
  <si>
    <t>- Cantidad nula o cero.</t>
  </si>
  <si>
    <t>Otras carreteras vecinales (1)</t>
  </si>
  <si>
    <t>Otras carreteras vecinales (1); Comarca Kuna Yala</t>
  </si>
  <si>
    <t>Víctimas</t>
  </si>
  <si>
    <t>Carretera Transístmica-Boyd Roosevelt</t>
  </si>
  <si>
    <t>Carretera Central Nacional-Avenida Dr. Belisario Porras</t>
  </si>
  <si>
    <t>Autopista Arraiján-La Chorrera</t>
  </si>
  <si>
    <t>Autopista Panamá-Colón</t>
  </si>
  <si>
    <t>Carretera Transístmica Boyd-Roosevelt</t>
  </si>
  <si>
    <t>Mironó</t>
  </si>
  <si>
    <t>Colón: (Continuación)</t>
  </si>
  <si>
    <t>Cuadro 17. VÍCTIMAS EN ACCIDENTES DE TRÁNSITO EN LA REPÚBLICA, SEGÚN</t>
  </si>
  <si>
    <t>Olá</t>
  </si>
  <si>
    <t>Ñürüm</t>
  </si>
  <si>
    <t>Autopista Arraiján - La Chorrera</t>
  </si>
  <si>
    <t>PROVINCIA, COMARCA INDÍGENA, DISTRITO Y VÍA: AÑO 2022</t>
  </si>
  <si>
    <t>Herrera: (Continuación)</t>
  </si>
  <si>
    <t>Panamá Oeste: (Continuación)</t>
  </si>
  <si>
    <t>Calles y avenidas del distrito de Panamá</t>
  </si>
  <si>
    <t>Calles y avenidas del distrito de San Miguelito</t>
  </si>
  <si>
    <t>Corredor de los Pobres</t>
  </si>
  <si>
    <t>(1) Incluyen las calles, carreteras, caminos, estacionamientos, hombros o aceras destinadas para el tránsito de vehículos.</t>
  </si>
  <si>
    <t>Corredor de los Pobres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</si>
</sst>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 applyBorder="1"/>
    <xf numFmtId="0" fontId="3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0" fillId="0" borderId="0" xfId="0" applyFont="1" applyFill="1" applyAlignment="1">
      <alignment horizontal="left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0" fillId="0" borderId="0" xfId="0" quotePrefix="1" applyNumberFormat="1" applyFont="1" applyFill="1" applyAlignment="1">
      <alignment horizontal="left"/>
    </xf>
    <xf numFmtId="3" fontId="3" fillId="0" borderId="0" xfId="0" applyNumberFormat="1" applyFont="1" applyFill="1"/>
    <xf numFmtId="164" fontId="2" fillId="0" borderId="5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164" fontId="0" fillId="0" borderId="5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49" fontId="1" fillId="0" borderId="0" xfId="0" applyNumberFormat="1" applyFont="1" applyFill="1" applyBorder="1" applyAlignment="1">
      <alignment horizontal="distributed" justifyLastLine="1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abSelected="1" zoomScaleNormal="100" workbookViewId="0">
      <selection sqref="A1:F1"/>
    </sheetView>
  </sheetViews>
  <sheetFormatPr baseColWidth="10" defaultRowHeight="21" customHeight="1" x14ac:dyDescent="0.2"/>
  <cols>
    <col min="1" max="2" width="1.42578125" style="1" customWidth="1"/>
    <col min="3" max="3" width="49.7109375" style="1" customWidth="1"/>
    <col min="4" max="5" width="15.7109375" style="38" customWidth="1"/>
    <col min="6" max="6" width="15.7109375" style="37" customWidth="1"/>
    <col min="7" max="7" width="11.42578125" style="5"/>
    <col min="8" max="215" width="11.42578125" style="1"/>
    <col min="216" max="216" width="46.85546875" style="1" customWidth="1"/>
    <col min="217" max="217" width="10.7109375" style="1" customWidth="1"/>
    <col min="218" max="220" width="10.42578125" style="1" customWidth="1"/>
    <col min="221" max="221" width="10.5703125" style="1" customWidth="1"/>
    <col min="222" max="471" width="11.42578125" style="1"/>
    <col min="472" max="472" width="46.85546875" style="1" customWidth="1"/>
    <col min="473" max="473" width="10.7109375" style="1" customWidth="1"/>
    <col min="474" max="476" width="10.42578125" style="1" customWidth="1"/>
    <col min="477" max="477" width="10.5703125" style="1" customWidth="1"/>
    <col min="478" max="727" width="11.42578125" style="1"/>
    <col min="728" max="728" width="46.85546875" style="1" customWidth="1"/>
    <col min="729" max="729" width="10.7109375" style="1" customWidth="1"/>
    <col min="730" max="732" width="10.42578125" style="1" customWidth="1"/>
    <col min="733" max="733" width="10.5703125" style="1" customWidth="1"/>
    <col min="734" max="983" width="11.42578125" style="1"/>
    <col min="984" max="984" width="46.85546875" style="1" customWidth="1"/>
    <col min="985" max="985" width="10.7109375" style="1" customWidth="1"/>
    <col min="986" max="988" width="10.42578125" style="1" customWidth="1"/>
    <col min="989" max="989" width="10.5703125" style="1" customWidth="1"/>
    <col min="990" max="1239" width="11.42578125" style="1"/>
    <col min="1240" max="1240" width="46.85546875" style="1" customWidth="1"/>
    <col min="1241" max="1241" width="10.7109375" style="1" customWidth="1"/>
    <col min="1242" max="1244" width="10.42578125" style="1" customWidth="1"/>
    <col min="1245" max="1245" width="10.5703125" style="1" customWidth="1"/>
    <col min="1246" max="1495" width="11.42578125" style="1"/>
    <col min="1496" max="1496" width="46.85546875" style="1" customWidth="1"/>
    <col min="1497" max="1497" width="10.7109375" style="1" customWidth="1"/>
    <col min="1498" max="1500" width="10.42578125" style="1" customWidth="1"/>
    <col min="1501" max="1501" width="10.5703125" style="1" customWidth="1"/>
    <col min="1502" max="1751" width="11.42578125" style="1"/>
    <col min="1752" max="1752" width="46.85546875" style="1" customWidth="1"/>
    <col min="1753" max="1753" width="10.7109375" style="1" customWidth="1"/>
    <col min="1754" max="1756" width="10.42578125" style="1" customWidth="1"/>
    <col min="1757" max="1757" width="10.5703125" style="1" customWidth="1"/>
    <col min="1758" max="2007" width="11.42578125" style="1"/>
    <col min="2008" max="2008" width="46.85546875" style="1" customWidth="1"/>
    <col min="2009" max="2009" width="10.7109375" style="1" customWidth="1"/>
    <col min="2010" max="2012" width="10.42578125" style="1" customWidth="1"/>
    <col min="2013" max="2013" width="10.5703125" style="1" customWidth="1"/>
    <col min="2014" max="2263" width="11.42578125" style="1"/>
    <col min="2264" max="2264" width="46.85546875" style="1" customWidth="1"/>
    <col min="2265" max="2265" width="10.7109375" style="1" customWidth="1"/>
    <col min="2266" max="2268" width="10.42578125" style="1" customWidth="1"/>
    <col min="2269" max="2269" width="10.5703125" style="1" customWidth="1"/>
    <col min="2270" max="2519" width="11.42578125" style="1"/>
    <col min="2520" max="2520" width="46.85546875" style="1" customWidth="1"/>
    <col min="2521" max="2521" width="10.7109375" style="1" customWidth="1"/>
    <col min="2522" max="2524" width="10.42578125" style="1" customWidth="1"/>
    <col min="2525" max="2525" width="10.5703125" style="1" customWidth="1"/>
    <col min="2526" max="2775" width="11.42578125" style="1"/>
    <col min="2776" max="2776" width="46.85546875" style="1" customWidth="1"/>
    <col min="2777" max="2777" width="10.7109375" style="1" customWidth="1"/>
    <col min="2778" max="2780" width="10.42578125" style="1" customWidth="1"/>
    <col min="2781" max="2781" width="10.5703125" style="1" customWidth="1"/>
    <col min="2782" max="3031" width="11.42578125" style="1"/>
    <col min="3032" max="3032" width="46.85546875" style="1" customWidth="1"/>
    <col min="3033" max="3033" width="10.7109375" style="1" customWidth="1"/>
    <col min="3034" max="3036" width="10.42578125" style="1" customWidth="1"/>
    <col min="3037" max="3037" width="10.5703125" style="1" customWidth="1"/>
    <col min="3038" max="3287" width="11.42578125" style="1"/>
    <col min="3288" max="3288" width="46.85546875" style="1" customWidth="1"/>
    <col min="3289" max="3289" width="10.7109375" style="1" customWidth="1"/>
    <col min="3290" max="3292" width="10.42578125" style="1" customWidth="1"/>
    <col min="3293" max="3293" width="10.5703125" style="1" customWidth="1"/>
    <col min="3294" max="3543" width="11.42578125" style="1"/>
    <col min="3544" max="3544" width="46.85546875" style="1" customWidth="1"/>
    <col min="3545" max="3545" width="10.7109375" style="1" customWidth="1"/>
    <col min="3546" max="3548" width="10.42578125" style="1" customWidth="1"/>
    <col min="3549" max="3549" width="10.5703125" style="1" customWidth="1"/>
    <col min="3550" max="3799" width="11.42578125" style="1"/>
    <col min="3800" max="3800" width="46.85546875" style="1" customWidth="1"/>
    <col min="3801" max="3801" width="10.7109375" style="1" customWidth="1"/>
    <col min="3802" max="3804" width="10.42578125" style="1" customWidth="1"/>
    <col min="3805" max="3805" width="10.5703125" style="1" customWidth="1"/>
    <col min="3806" max="4055" width="11.42578125" style="1"/>
    <col min="4056" max="4056" width="46.85546875" style="1" customWidth="1"/>
    <col min="4057" max="4057" width="10.7109375" style="1" customWidth="1"/>
    <col min="4058" max="4060" width="10.42578125" style="1" customWidth="1"/>
    <col min="4061" max="4061" width="10.5703125" style="1" customWidth="1"/>
    <col min="4062" max="4311" width="11.42578125" style="1"/>
    <col min="4312" max="4312" width="46.85546875" style="1" customWidth="1"/>
    <col min="4313" max="4313" width="10.7109375" style="1" customWidth="1"/>
    <col min="4314" max="4316" width="10.42578125" style="1" customWidth="1"/>
    <col min="4317" max="4317" width="10.5703125" style="1" customWidth="1"/>
    <col min="4318" max="4567" width="11.42578125" style="1"/>
    <col min="4568" max="4568" width="46.85546875" style="1" customWidth="1"/>
    <col min="4569" max="4569" width="10.7109375" style="1" customWidth="1"/>
    <col min="4570" max="4572" width="10.42578125" style="1" customWidth="1"/>
    <col min="4573" max="4573" width="10.5703125" style="1" customWidth="1"/>
    <col min="4574" max="4823" width="11.42578125" style="1"/>
    <col min="4824" max="4824" width="46.85546875" style="1" customWidth="1"/>
    <col min="4825" max="4825" width="10.7109375" style="1" customWidth="1"/>
    <col min="4826" max="4828" width="10.42578125" style="1" customWidth="1"/>
    <col min="4829" max="4829" width="10.5703125" style="1" customWidth="1"/>
    <col min="4830" max="5079" width="11.42578125" style="1"/>
    <col min="5080" max="5080" width="46.85546875" style="1" customWidth="1"/>
    <col min="5081" max="5081" width="10.7109375" style="1" customWidth="1"/>
    <col min="5082" max="5084" width="10.42578125" style="1" customWidth="1"/>
    <col min="5085" max="5085" width="10.5703125" style="1" customWidth="1"/>
    <col min="5086" max="5335" width="11.42578125" style="1"/>
    <col min="5336" max="5336" width="46.85546875" style="1" customWidth="1"/>
    <col min="5337" max="5337" width="10.7109375" style="1" customWidth="1"/>
    <col min="5338" max="5340" width="10.42578125" style="1" customWidth="1"/>
    <col min="5341" max="5341" width="10.5703125" style="1" customWidth="1"/>
    <col min="5342" max="5591" width="11.42578125" style="1"/>
    <col min="5592" max="5592" width="46.85546875" style="1" customWidth="1"/>
    <col min="5593" max="5593" width="10.7109375" style="1" customWidth="1"/>
    <col min="5594" max="5596" width="10.42578125" style="1" customWidth="1"/>
    <col min="5597" max="5597" width="10.5703125" style="1" customWidth="1"/>
    <col min="5598" max="5847" width="11.42578125" style="1"/>
    <col min="5848" max="5848" width="46.85546875" style="1" customWidth="1"/>
    <col min="5849" max="5849" width="10.7109375" style="1" customWidth="1"/>
    <col min="5850" max="5852" width="10.42578125" style="1" customWidth="1"/>
    <col min="5853" max="5853" width="10.5703125" style="1" customWidth="1"/>
    <col min="5854" max="6103" width="11.42578125" style="1"/>
    <col min="6104" max="6104" width="46.85546875" style="1" customWidth="1"/>
    <col min="6105" max="6105" width="10.7109375" style="1" customWidth="1"/>
    <col min="6106" max="6108" width="10.42578125" style="1" customWidth="1"/>
    <col min="6109" max="6109" width="10.5703125" style="1" customWidth="1"/>
    <col min="6110" max="6359" width="11.42578125" style="1"/>
    <col min="6360" max="6360" width="46.85546875" style="1" customWidth="1"/>
    <col min="6361" max="6361" width="10.7109375" style="1" customWidth="1"/>
    <col min="6362" max="6364" width="10.42578125" style="1" customWidth="1"/>
    <col min="6365" max="6365" width="10.5703125" style="1" customWidth="1"/>
    <col min="6366" max="6615" width="11.42578125" style="1"/>
    <col min="6616" max="6616" width="46.85546875" style="1" customWidth="1"/>
    <col min="6617" max="6617" width="10.7109375" style="1" customWidth="1"/>
    <col min="6618" max="6620" width="10.42578125" style="1" customWidth="1"/>
    <col min="6621" max="6621" width="10.5703125" style="1" customWidth="1"/>
    <col min="6622" max="6871" width="11.42578125" style="1"/>
    <col min="6872" max="6872" width="46.85546875" style="1" customWidth="1"/>
    <col min="6873" max="6873" width="10.7109375" style="1" customWidth="1"/>
    <col min="6874" max="6876" width="10.42578125" style="1" customWidth="1"/>
    <col min="6877" max="6877" width="10.5703125" style="1" customWidth="1"/>
    <col min="6878" max="7127" width="11.42578125" style="1"/>
    <col min="7128" max="7128" width="46.85546875" style="1" customWidth="1"/>
    <col min="7129" max="7129" width="10.7109375" style="1" customWidth="1"/>
    <col min="7130" max="7132" width="10.42578125" style="1" customWidth="1"/>
    <col min="7133" max="7133" width="10.5703125" style="1" customWidth="1"/>
    <col min="7134" max="7383" width="11.42578125" style="1"/>
    <col min="7384" max="7384" width="46.85546875" style="1" customWidth="1"/>
    <col min="7385" max="7385" width="10.7109375" style="1" customWidth="1"/>
    <col min="7386" max="7388" width="10.42578125" style="1" customWidth="1"/>
    <col min="7389" max="7389" width="10.5703125" style="1" customWidth="1"/>
    <col min="7390" max="7639" width="11.42578125" style="1"/>
    <col min="7640" max="7640" width="46.85546875" style="1" customWidth="1"/>
    <col min="7641" max="7641" width="10.7109375" style="1" customWidth="1"/>
    <col min="7642" max="7644" width="10.42578125" style="1" customWidth="1"/>
    <col min="7645" max="7645" width="10.5703125" style="1" customWidth="1"/>
    <col min="7646" max="7895" width="11.42578125" style="1"/>
    <col min="7896" max="7896" width="46.85546875" style="1" customWidth="1"/>
    <col min="7897" max="7897" width="10.7109375" style="1" customWidth="1"/>
    <col min="7898" max="7900" width="10.42578125" style="1" customWidth="1"/>
    <col min="7901" max="7901" width="10.5703125" style="1" customWidth="1"/>
    <col min="7902" max="8151" width="11.42578125" style="1"/>
    <col min="8152" max="8152" width="46.85546875" style="1" customWidth="1"/>
    <col min="8153" max="8153" width="10.7109375" style="1" customWidth="1"/>
    <col min="8154" max="8156" width="10.42578125" style="1" customWidth="1"/>
    <col min="8157" max="8157" width="10.5703125" style="1" customWidth="1"/>
    <col min="8158" max="8407" width="11.42578125" style="1"/>
    <col min="8408" max="8408" width="46.85546875" style="1" customWidth="1"/>
    <col min="8409" max="8409" width="10.7109375" style="1" customWidth="1"/>
    <col min="8410" max="8412" width="10.42578125" style="1" customWidth="1"/>
    <col min="8413" max="8413" width="10.5703125" style="1" customWidth="1"/>
    <col min="8414" max="8663" width="11.42578125" style="1"/>
    <col min="8664" max="8664" width="46.85546875" style="1" customWidth="1"/>
    <col min="8665" max="8665" width="10.7109375" style="1" customWidth="1"/>
    <col min="8666" max="8668" width="10.42578125" style="1" customWidth="1"/>
    <col min="8669" max="8669" width="10.5703125" style="1" customWidth="1"/>
    <col min="8670" max="8919" width="11.42578125" style="1"/>
    <col min="8920" max="8920" width="46.85546875" style="1" customWidth="1"/>
    <col min="8921" max="8921" width="10.7109375" style="1" customWidth="1"/>
    <col min="8922" max="8924" width="10.42578125" style="1" customWidth="1"/>
    <col min="8925" max="8925" width="10.5703125" style="1" customWidth="1"/>
    <col min="8926" max="9175" width="11.42578125" style="1"/>
    <col min="9176" max="9176" width="46.85546875" style="1" customWidth="1"/>
    <col min="9177" max="9177" width="10.7109375" style="1" customWidth="1"/>
    <col min="9178" max="9180" width="10.42578125" style="1" customWidth="1"/>
    <col min="9181" max="9181" width="10.5703125" style="1" customWidth="1"/>
    <col min="9182" max="9431" width="11.42578125" style="1"/>
    <col min="9432" max="9432" width="46.85546875" style="1" customWidth="1"/>
    <col min="9433" max="9433" width="10.7109375" style="1" customWidth="1"/>
    <col min="9434" max="9436" width="10.42578125" style="1" customWidth="1"/>
    <col min="9437" max="9437" width="10.5703125" style="1" customWidth="1"/>
    <col min="9438" max="9687" width="11.42578125" style="1"/>
    <col min="9688" max="9688" width="46.85546875" style="1" customWidth="1"/>
    <col min="9689" max="9689" width="10.7109375" style="1" customWidth="1"/>
    <col min="9690" max="9692" width="10.42578125" style="1" customWidth="1"/>
    <col min="9693" max="9693" width="10.5703125" style="1" customWidth="1"/>
    <col min="9694" max="9943" width="11.42578125" style="1"/>
    <col min="9944" max="9944" width="46.85546875" style="1" customWidth="1"/>
    <col min="9945" max="9945" width="10.7109375" style="1" customWidth="1"/>
    <col min="9946" max="9948" width="10.42578125" style="1" customWidth="1"/>
    <col min="9949" max="9949" width="10.5703125" style="1" customWidth="1"/>
    <col min="9950" max="10199" width="11.42578125" style="1"/>
    <col min="10200" max="10200" width="46.85546875" style="1" customWidth="1"/>
    <col min="10201" max="10201" width="10.7109375" style="1" customWidth="1"/>
    <col min="10202" max="10204" width="10.42578125" style="1" customWidth="1"/>
    <col min="10205" max="10205" width="10.5703125" style="1" customWidth="1"/>
    <col min="10206" max="10455" width="11.42578125" style="1"/>
    <col min="10456" max="10456" width="46.85546875" style="1" customWidth="1"/>
    <col min="10457" max="10457" width="10.7109375" style="1" customWidth="1"/>
    <col min="10458" max="10460" width="10.42578125" style="1" customWidth="1"/>
    <col min="10461" max="10461" width="10.5703125" style="1" customWidth="1"/>
    <col min="10462" max="10711" width="11.42578125" style="1"/>
    <col min="10712" max="10712" width="46.85546875" style="1" customWidth="1"/>
    <col min="10713" max="10713" width="10.7109375" style="1" customWidth="1"/>
    <col min="10714" max="10716" width="10.42578125" style="1" customWidth="1"/>
    <col min="10717" max="10717" width="10.5703125" style="1" customWidth="1"/>
    <col min="10718" max="10967" width="11.42578125" style="1"/>
    <col min="10968" max="10968" width="46.85546875" style="1" customWidth="1"/>
    <col min="10969" max="10969" width="10.7109375" style="1" customWidth="1"/>
    <col min="10970" max="10972" width="10.42578125" style="1" customWidth="1"/>
    <col min="10973" max="10973" width="10.5703125" style="1" customWidth="1"/>
    <col min="10974" max="11223" width="11.42578125" style="1"/>
    <col min="11224" max="11224" width="46.85546875" style="1" customWidth="1"/>
    <col min="11225" max="11225" width="10.7109375" style="1" customWidth="1"/>
    <col min="11226" max="11228" width="10.42578125" style="1" customWidth="1"/>
    <col min="11229" max="11229" width="10.5703125" style="1" customWidth="1"/>
    <col min="11230" max="11479" width="11.42578125" style="1"/>
    <col min="11480" max="11480" width="46.85546875" style="1" customWidth="1"/>
    <col min="11481" max="11481" width="10.7109375" style="1" customWidth="1"/>
    <col min="11482" max="11484" width="10.42578125" style="1" customWidth="1"/>
    <col min="11485" max="11485" width="10.5703125" style="1" customWidth="1"/>
    <col min="11486" max="11735" width="11.42578125" style="1"/>
    <col min="11736" max="11736" width="46.85546875" style="1" customWidth="1"/>
    <col min="11737" max="11737" width="10.7109375" style="1" customWidth="1"/>
    <col min="11738" max="11740" width="10.42578125" style="1" customWidth="1"/>
    <col min="11741" max="11741" width="10.5703125" style="1" customWidth="1"/>
    <col min="11742" max="11991" width="11.42578125" style="1"/>
    <col min="11992" max="11992" width="46.85546875" style="1" customWidth="1"/>
    <col min="11993" max="11993" width="10.7109375" style="1" customWidth="1"/>
    <col min="11994" max="11996" width="10.42578125" style="1" customWidth="1"/>
    <col min="11997" max="11997" width="10.5703125" style="1" customWidth="1"/>
    <col min="11998" max="12247" width="11.42578125" style="1"/>
    <col min="12248" max="12248" width="46.85546875" style="1" customWidth="1"/>
    <col min="12249" max="12249" width="10.7109375" style="1" customWidth="1"/>
    <col min="12250" max="12252" width="10.42578125" style="1" customWidth="1"/>
    <col min="12253" max="12253" width="10.5703125" style="1" customWidth="1"/>
    <col min="12254" max="12503" width="11.42578125" style="1"/>
    <col min="12504" max="12504" width="46.85546875" style="1" customWidth="1"/>
    <col min="12505" max="12505" width="10.7109375" style="1" customWidth="1"/>
    <col min="12506" max="12508" width="10.42578125" style="1" customWidth="1"/>
    <col min="12509" max="12509" width="10.5703125" style="1" customWidth="1"/>
    <col min="12510" max="12759" width="11.42578125" style="1"/>
    <col min="12760" max="12760" width="46.85546875" style="1" customWidth="1"/>
    <col min="12761" max="12761" width="10.7109375" style="1" customWidth="1"/>
    <col min="12762" max="12764" width="10.42578125" style="1" customWidth="1"/>
    <col min="12765" max="12765" width="10.5703125" style="1" customWidth="1"/>
    <col min="12766" max="13015" width="11.42578125" style="1"/>
    <col min="13016" max="13016" width="46.85546875" style="1" customWidth="1"/>
    <col min="13017" max="13017" width="10.7109375" style="1" customWidth="1"/>
    <col min="13018" max="13020" width="10.42578125" style="1" customWidth="1"/>
    <col min="13021" max="13021" width="10.5703125" style="1" customWidth="1"/>
    <col min="13022" max="13271" width="11.42578125" style="1"/>
    <col min="13272" max="13272" width="46.85546875" style="1" customWidth="1"/>
    <col min="13273" max="13273" width="10.7109375" style="1" customWidth="1"/>
    <col min="13274" max="13276" width="10.42578125" style="1" customWidth="1"/>
    <col min="13277" max="13277" width="10.5703125" style="1" customWidth="1"/>
    <col min="13278" max="13527" width="11.42578125" style="1"/>
    <col min="13528" max="13528" width="46.85546875" style="1" customWidth="1"/>
    <col min="13529" max="13529" width="10.7109375" style="1" customWidth="1"/>
    <col min="13530" max="13532" width="10.42578125" style="1" customWidth="1"/>
    <col min="13533" max="13533" width="10.5703125" style="1" customWidth="1"/>
    <col min="13534" max="13783" width="11.42578125" style="1"/>
    <col min="13784" max="13784" width="46.85546875" style="1" customWidth="1"/>
    <col min="13785" max="13785" width="10.7109375" style="1" customWidth="1"/>
    <col min="13786" max="13788" width="10.42578125" style="1" customWidth="1"/>
    <col min="13789" max="13789" width="10.5703125" style="1" customWidth="1"/>
    <col min="13790" max="14039" width="11.42578125" style="1"/>
    <col min="14040" max="14040" width="46.85546875" style="1" customWidth="1"/>
    <col min="14041" max="14041" width="10.7109375" style="1" customWidth="1"/>
    <col min="14042" max="14044" width="10.42578125" style="1" customWidth="1"/>
    <col min="14045" max="14045" width="10.5703125" style="1" customWidth="1"/>
    <col min="14046" max="14295" width="11.42578125" style="1"/>
    <col min="14296" max="14296" width="46.85546875" style="1" customWidth="1"/>
    <col min="14297" max="14297" width="10.7109375" style="1" customWidth="1"/>
    <col min="14298" max="14300" width="10.42578125" style="1" customWidth="1"/>
    <col min="14301" max="14301" width="10.5703125" style="1" customWidth="1"/>
    <col min="14302" max="14551" width="11.42578125" style="1"/>
    <col min="14552" max="14552" width="46.85546875" style="1" customWidth="1"/>
    <col min="14553" max="14553" width="10.7109375" style="1" customWidth="1"/>
    <col min="14554" max="14556" width="10.42578125" style="1" customWidth="1"/>
    <col min="14557" max="14557" width="10.5703125" style="1" customWidth="1"/>
    <col min="14558" max="14807" width="11.42578125" style="1"/>
    <col min="14808" max="14808" width="46.85546875" style="1" customWidth="1"/>
    <col min="14809" max="14809" width="10.7109375" style="1" customWidth="1"/>
    <col min="14810" max="14812" width="10.42578125" style="1" customWidth="1"/>
    <col min="14813" max="14813" width="10.5703125" style="1" customWidth="1"/>
    <col min="14814" max="15063" width="11.42578125" style="1"/>
    <col min="15064" max="15064" width="46.85546875" style="1" customWidth="1"/>
    <col min="15065" max="15065" width="10.7109375" style="1" customWidth="1"/>
    <col min="15066" max="15068" width="10.42578125" style="1" customWidth="1"/>
    <col min="15069" max="15069" width="10.5703125" style="1" customWidth="1"/>
    <col min="15070" max="15319" width="11.42578125" style="1"/>
    <col min="15320" max="15320" width="46.85546875" style="1" customWidth="1"/>
    <col min="15321" max="15321" width="10.7109375" style="1" customWidth="1"/>
    <col min="15322" max="15324" width="10.42578125" style="1" customWidth="1"/>
    <col min="15325" max="15325" width="10.5703125" style="1" customWidth="1"/>
    <col min="15326" max="15575" width="11.42578125" style="1"/>
    <col min="15576" max="15576" width="46.85546875" style="1" customWidth="1"/>
    <col min="15577" max="15577" width="10.7109375" style="1" customWidth="1"/>
    <col min="15578" max="15580" width="10.42578125" style="1" customWidth="1"/>
    <col min="15581" max="15581" width="10.5703125" style="1" customWidth="1"/>
    <col min="15582" max="15831" width="11.42578125" style="1"/>
    <col min="15832" max="15832" width="46.85546875" style="1" customWidth="1"/>
    <col min="15833" max="15833" width="10.7109375" style="1" customWidth="1"/>
    <col min="15834" max="15836" width="10.42578125" style="1" customWidth="1"/>
    <col min="15837" max="15837" width="10.5703125" style="1" customWidth="1"/>
    <col min="15838" max="16087" width="11.42578125" style="1"/>
    <col min="16088" max="16088" width="46.85546875" style="1" customWidth="1"/>
    <col min="16089" max="16089" width="10.7109375" style="1" customWidth="1"/>
    <col min="16090" max="16092" width="10.42578125" style="1" customWidth="1"/>
    <col min="16093" max="16093" width="10.5703125" style="1" customWidth="1"/>
    <col min="16094" max="16384" width="11.42578125" style="1"/>
  </cols>
  <sheetData>
    <row r="1" spans="1:7" ht="17.100000000000001" customHeight="1" x14ac:dyDescent="0.2">
      <c r="A1" s="44" t="s">
        <v>104</v>
      </c>
      <c r="B1" s="44"/>
      <c r="C1" s="44"/>
      <c r="D1" s="44"/>
      <c r="E1" s="44"/>
      <c r="F1" s="44"/>
    </row>
    <row r="2" spans="1:7" ht="17.100000000000001" customHeight="1" x14ac:dyDescent="0.2">
      <c r="A2" s="44" t="s">
        <v>108</v>
      </c>
      <c r="B2" s="44"/>
      <c r="C2" s="44"/>
      <c r="D2" s="44"/>
      <c r="E2" s="44"/>
      <c r="F2" s="44"/>
    </row>
    <row r="3" spans="1:7" ht="12.2" customHeight="1" x14ac:dyDescent="0.2">
      <c r="C3" s="2"/>
      <c r="D3" s="27"/>
      <c r="E3" s="27"/>
      <c r="F3" s="10"/>
    </row>
    <row r="4" spans="1:7" ht="25.5" customHeight="1" x14ac:dyDescent="0.2">
      <c r="A4" s="47" t="s">
        <v>91</v>
      </c>
      <c r="B4" s="47"/>
      <c r="C4" s="48"/>
      <c r="D4" s="45" t="s">
        <v>96</v>
      </c>
      <c r="E4" s="46"/>
      <c r="F4" s="46"/>
    </row>
    <row r="5" spans="1:7" ht="25.5" customHeight="1" x14ac:dyDescent="0.2">
      <c r="A5" s="49"/>
      <c r="B5" s="49"/>
      <c r="C5" s="50"/>
      <c r="D5" s="16" t="s">
        <v>0</v>
      </c>
      <c r="E5" s="17" t="s">
        <v>1</v>
      </c>
      <c r="F5" s="18" t="s">
        <v>2</v>
      </c>
    </row>
    <row r="6" spans="1:7" ht="9" customHeight="1" x14ac:dyDescent="0.2">
      <c r="A6" s="13"/>
      <c r="B6" s="14"/>
      <c r="C6" s="15"/>
      <c r="D6" s="28"/>
      <c r="E6" s="29"/>
      <c r="F6" s="30"/>
    </row>
    <row r="7" spans="1:7" ht="20.100000000000001" customHeight="1" x14ac:dyDescent="0.2">
      <c r="A7" s="42" t="s">
        <v>83</v>
      </c>
      <c r="B7" s="42"/>
      <c r="C7" s="43"/>
      <c r="D7" s="21">
        <f>SUM(D23,D29,D38,D50,D67,D73,D85,D95,D124,D112,D139,D141)</f>
        <v>13917</v>
      </c>
      <c r="E7" s="21">
        <f>SUM(E23,E29,E38,E50,E67,E73,E85,E95,E124,E112,E139,E141)</f>
        <v>13608</v>
      </c>
      <c r="F7" s="22">
        <f>SUM(F23,F29,F38,F50,F67,F73,F85,F95,F124,F112,F139,F141)</f>
        <v>309</v>
      </c>
    </row>
    <row r="8" spans="1:7" ht="17.100000000000001" customHeight="1" x14ac:dyDescent="0.2">
      <c r="C8" s="3" t="s">
        <v>13</v>
      </c>
      <c r="D8" s="21">
        <f>SUM(E8,F8)</f>
        <v>2485</v>
      </c>
      <c r="E8" s="21">
        <f>SUM(E30,E51,E68,E74,E96,E113,E125,)</f>
        <v>2394</v>
      </c>
      <c r="F8" s="22">
        <f>SUM(F30,F51,F68,F74,F96,F113,F125,)</f>
        <v>91</v>
      </c>
      <c r="G8" s="40"/>
    </row>
    <row r="9" spans="1:7" ht="17.100000000000001" customHeight="1" x14ac:dyDescent="0.2">
      <c r="C9" s="3" t="s">
        <v>97</v>
      </c>
      <c r="D9" s="21">
        <f>SUM(E9,F9)</f>
        <v>738</v>
      </c>
      <c r="E9" s="21">
        <f>SUM(E39,E97)</f>
        <v>722</v>
      </c>
      <c r="F9" s="22">
        <f>SUM(F39,F97)</f>
        <v>16</v>
      </c>
      <c r="G9" s="40"/>
    </row>
    <row r="10" spans="1:7" ht="17.100000000000001" customHeight="1" x14ac:dyDescent="0.2">
      <c r="C10" s="9" t="s">
        <v>98</v>
      </c>
      <c r="D10" s="21">
        <f t="shared" ref="D10:D28" si="0">SUM(E10,F10)</f>
        <v>204</v>
      </c>
      <c r="E10" s="21">
        <f>SUM(E75,E86)</f>
        <v>200</v>
      </c>
      <c r="F10" s="22">
        <f>SUM(F75,F86)</f>
        <v>4</v>
      </c>
      <c r="G10" s="40"/>
    </row>
    <row r="11" spans="1:7" ht="17.100000000000001" customHeight="1" x14ac:dyDescent="0.2">
      <c r="C11" s="3" t="s">
        <v>99</v>
      </c>
      <c r="D11" s="21">
        <f t="shared" si="0"/>
        <v>330</v>
      </c>
      <c r="E11" s="21">
        <f>SUM(E114)</f>
        <v>325</v>
      </c>
      <c r="F11" s="22">
        <f>SUM(F114)</f>
        <v>5</v>
      </c>
      <c r="G11" s="40"/>
    </row>
    <row r="12" spans="1:7" ht="17.100000000000001" customHeight="1" x14ac:dyDescent="0.2">
      <c r="C12" s="3" t="s">
        <v>100</v>
      </c>
      <c r="D12" s="21">
        <f t="shared" si="0"/>
        <v>140</v>
      </c>
      <c r="E12" s="21">
        <f>SUM(E40,E98)</f>
        <v>128</v>
      </c>
      <c r="F12" s="22">
        <f>SUM(F40,F98)</f>
        <v>12</v>
      </c>
      <c r="G12" s="40"/>
    </row>
    <row r="13" spans="1:7" ht="17.100000000000001" customHeight="1" x14ac:dyDescent="0.2">
      <c r="C13" s="9" t="s">
        <v>111</v>
      </c>
      <c r="D13" s="21">
        <f t="shared" si="0"/>
        <v>3482</v>
      </c>
      <c r="E13" s="21">
        <f>SUM(E99)</f>
        <v>3435</v>
      </c>
      <c r="F13" s="22">
        <f>SUM(F99)</f>
        <v>47</v>
      </c>
      <c r="G13" s="40"/>
    </row>
    <row r="14" spans="1:7" ht="17.100000000000001" customHeight="1" x14ac:dyDescent="0.2">
      <c r="C14" s="9" t="s">
        <v>112</v>
      </c>
      <c r="D14" s="21">
        <f>SUM(E14,F14)</f>
        <v>514</v>
      </c>
      <c r="E14" s="21">
        <f>SUM(E100)</f>
        <v>508</v>
      </c>
      <c r="F14" s="22">
        <f>SUM(F100)</f>
        <v>6</v>
      </c>
      <c r="G14" s="40"/>
    </row>
    <row r="15" spans="1:7" ht="17.100000000000001" customHeight="1" x14ac:dyDescent="0.2">
      <c r="C15" s="9" t="s">
        <v>78</v>
      </c>
      <c r="D15" s="21">
        <f t="shared" si="0"/>
        <v>248</v>
      </c>
      <c r="E15" s="21">
        <f>SUM(E41)</f>
        <v>245</v>
      </c>
      <c r="F15" s="22">
        <f>SUM(F41)</f>
        <v>3</v>
      </c>
      <c r="G15" s="40"/>
    </row>
    <row r="16" spans="1:7" ht="17.100000000000001" customHeight="1" x14ac:dyDescent="0.2">
      <c r="C16" s="9" t="s">
        <v>14</v>
      </c>
      <c r="D16" s="21">
        <f t="shared" si="0"/>
        <v>94</v>
      </c>
      <c r="E16" s="21">
        <f>SUM(E101)</f>
        <v>93</v>
      </c>
      <c r="F16" s="22">
        <f>SUM(F101)</f>
        <v>1</v>
      </c>
      <c r="G16" s="40"/>
    </row>
    <row r="17" spans="1:9" ht="17.100000000000001" customHeight="1" x14ac:dyDescent="0.2">
      <c r="C17" s="9" t="s">
        <v>113</v>
      </c>
      <c r="D17" s="21">
        <f>SUM(E17,F17)</f>
        <v>35</v>
      </c>
      <c r="E17" s="21">
        <f>SUM(E102)</f>
        <v>35</v>
      </c>
      <c r="F17" s="22" t="s">
        <v>92</v>
      </c>
      <c r="G17" s="40"/>
    </row>
    <row r="18" spans="1:9" ht="17.100000000000001" customHeight="1" x14ac:dyDescent="0.2">
      <c r="C18" s="9" t="s">
        <v>15</v>
      </c>
      <c r="D18" s="21">
        <f t="shared" si="0"/>
        <v>137</v>
      </c>
      <c r="E18" s="21">
        <f>SUM(E103)</f>
        <v>136</v>
      </c>
      <c r="F18" s="22">
        <f>SUM(F103)</f>
        <v>1</v>
      </c>
      <c r="G18" s="40"/>
    </row>
    <row r="19" spans="1:9" ht="17.100000000000001" customHeight="1" x14ac:dyDescent="0.2">
      <c r="C19" s="9" t="s">
        <v>16</v>
      </c>
      <c r="D19" s="21">
        <f t="shared" si="0"/>
        <v>131</v>
      </c>
      <c r="E19" s="21">
        <f>SUM(E104)</f>
        <v>128</v>
      </c>
      <c r="F19" s="22">
        <f>SUM(F104)</f>
        <v>3</v>
      </c>
      <c r="G19" s="40"/>
    </row>
    <row r="20" spans="1:9" ht="17.100000000000001" customHeight="1" x14ac:dyDescent="0.2">
      <c r="C20" s="9" t="s">
        <v>17</v>
      </c>
      <c r="D20" s="21">
        <f t="shared" si="0"/>
        <v>41</v>
      </c>
      <c r="E20" s="21">
        <f>SUM(E105,E115)</f>
        <v>41</v>
      </c>
      <c r="F20" s="22" t="s">
        <v>92</v>
      </c>
      <c r="G20" s="40"/>
    </row>
    <row r="21" spans="1:9" ht="17.100000000000001" customHeight="1" x14ac:dyDescent="0.2">
      <c r="C21" s="9" t="s">
        <v>18</v>
      </c>
      <c r="D21" s="21">
        <f t="shared" si="0"/>
        <v>276</v>
      </c>
      <c r="E21" s="21">
        <f>SUM(E106,E116)</f>
        <v>274</v>
      </c>
      <c r="F21" s="22">
        <f>SUM(F106,F116)</f>
        <v>2</v>
      </c>
      <c r="G21" s="40"/>
    </row>
    <row r="22" spans="1:9" s="8" customFormat="1" ht="17.100000000000001" customHeight="1" x14ac:dyDescent="0.2">
      <c r="C22" s="9" t="s">
        <v>94</v>
      </c>
      <c r="D22" s="21">
        <f t="shared" si="0"/>
        <v>5062</v>
      </c>
      <c r="E22" s="21">
        <f>SUM(E24,E31,E42,E52,E69,E76,E87,E107,E118,E126,E140,E142)</f>
        <v>4944</v>
      </c>
      <c r="F22" s="22">
        <f>SUM(F24,F31,F42,F52,F69,F76,F87,F107,F118,F126,F140,F142)</f>
        <v>118</v>
      </c>
      <c r="G22" s="40"/>
      <c r="H22" s="20"/>
      <c r="I22" s="20"/>
    </row>
    <row r="23" spans="1:9" ht="24" customHeight="1" x14ac:dyDescent="0.2">
      <c r="A23" s="9" t="s">
        <v>3</v>
      </c>
      <c r="B23" s="9"/>
      <c r="D23" s="21">
        <f>SUM(D25:D28)</f>
        <v>345</v>
      </c>
      <c r="E23" s="21">
        <f t="shared" ref="E23:F23" si="1">SUM(E25:E28)</f>
        <v>337</v>
      </c>
      <c r="F23" s="23">
        <f t="shared" si="1"/>
        <v>8</v>
      </c>
    </row>
    <row r="24" spans="1:9" ht="17.100000000000001" customHeight="1" x14ac:dyDescent="0.2">
      <c r="C24" s="9" t="s">
        <v>94</v>
      </c>
      <c r="D24" s="21">
        <f t="shared" si="0"/>
        <v>345</v>
      </c>
      <c r="E24" s="24">
        <v>337</v>
      </c>
      <c r="F24" s="25">
        <v>8</v>
      </c>
    </row>
    <row r="25" spans="1:9" ht="17.100000000000001" customHeight="1" x14ac:dyDescent="0.2">
      <c r="B25" s="3" t="s">
        <v>79</v>
      </c>
      <c r="D25" s="21">
        <f t="shared" si="0"/>
        <v>7</v>
      </c>
      <c r="E25" s="24">
        <v>7</v>
      </c>
      <c r="F25" s="25" t="s">
        <v>92</v>
      </c>
    </row>
    <row r="26" spans="1:9" ht="17.100000000000001" customHeight="1" x14ac:dyDescent="0.2">
      <c r="B26" s="3" t="s">
        <v>21</v>
      </c>
      <c r="D26" s="21">
        <f t="shared" si="0"/>
        <v>221</v>
      </c>
      <c r="E26" s="24">
        <v>218</v>
      </c>
      <c r="F26" s="25">
        <v>3</v>
      </c>
    </row>
    <row r="27" spans="1:9" ht="17.100000000000001" customHeight="1" x14ac:dyDescent="0.2">
      <c r="B27" s="3" t="s">
        <v>20</v>
      </c>
      <c r="D27" s="21">
        <f t="shared" si="0"/>
        <v>58</v>
      </c>
      <c r="E27" s="24">
        <v>55</v>
      </c>
      <c r="F27" s="25">
        <v>3</v>
      </c>
    </row>
    <row r="28" spans="1:9" ht="17.100000000000001" customHeight="1" x14ac:dyDescent="0.2">
      <c r="B28" s="3" t="s">
        <v>19</v>
      </c>
      <c r="D28" s="21">
        <f t="shared" si="0"/>
        <v>59</v>
      </c>
      <c r="E28" s="24">
        <v>57</v>
      </c>
      <c r="F28" s="25">
        <v>2</v>
      </c>
    </row>
    <row r="29" spans="1:9" ht="18.95" customHeight="1" x14ac:dyDescent="0.2">
      <c r="A29" s="3" t="s">
        <v>5</v>
      </c>
      <c r="B29" s="7"/>
      <c r="D29" s="21">
        <f>SUM(D32:D37)</f>
        <v>861</v>
      </c>
      <c r="E29" s="21">
        <f>SUM(E32:E37)</f>
        <v>827</v>
      </c>
      <c r="F29" s="23">
        <f>SUM(F32:F37)</f>
        <v>34</v>
      </c>
    </row>
    <row r="30" spans="1:9" ht="17.100000000000001" customHeight="1" x14ac:dyDescent="0.2">
      <c r="C30" s="3" t="s">
        <v>13</v>
      </c>
      <c r="D30" s="21">
        <f t="shared" ref="D30:D49" si="2">SUM(E30,F30)</f>
        <v>402</v>
      </c>
      <c r="E30" s="24">
        <v>380</v>
      </c>
      <c r="F30" s="25">
        <v>22</v>
      </c>
    </row>
    <row r="31" spans="1:9" ht="17.100000000000001" customHeight="1" x14ac:dyDescent="0.2">
      <c r="C31" s="9" t="s">
        <v>94</v>
      </c>
      <c r="D31" s="21">
        <f>SUM(E31,F31)</f>
        <v>459</v>
      </c>
      <c r="E31" s="24">
        <v>447</v>
      </c>
      <c r="F31" s="25">
        <v>12</v>
      </c>
    </row>
    <row r="32" spans="1:9" ht="17.100000000000001" customHeight="1" x14ac:dyDescent="0.2">
      <c r="B32" s="3" t="s">
        <v>35</v>
      </c>
      <c r="D32" s="21">
        <f>SUM(E32,F32)</f>
        <v>200</v>
      </c>
      <c r="E32" s="31">
        <v>194</v>
      </c>
      <c r="F32" s="26">
        <v>6</v>
      </c>
    </row>
    <row r="33" spans="1:6" ht="17.100000000000001" customHeight="1" x14ac:dyDescent="0.2">
      <c r="B33" s="3" t="s">
        <v>36</v>
      </c>
      <c r="D33" s="21">
        <f>SUM(E33,F33)</f>
        <v>178</v>
      </c>
      <c r="E33" s="31">
        <v>169</v>
      </c>
      <c r="F33" s="26">
        <v>9</v>
      </c>
    </row>
    <row r="34" spans="1:6" ht="17.100000000000001" customHeight="1" x14ac:dyDescent="0.2">
      <c r="B34" s="3" t="s">
        <v>39</v>
      </c>
      <c r="D34" s="21">
        <f t="shared" si="2"/>
        <v>53</v>
      </c>
      <c r="E34" s="31">
        <v>50</v>
      </c>
      <c r="F34" s="26">
        <v>3</v>
      </c>
    </row>
    <row r="35" spans="1:6" ht="17.100000000000001" customHeight="1" x14ac:dyDescent="0.2">
      <c r="B35" s="3" t="s">
        <v>37</v>
      </c>
      <c r="D35" s="21">
        <f t="shared" si="2"/>
        <v>104</v>
      </c>
      <c r="E35" s="31">
        <v>99</v>
      </c>
      <c r="F35" s="26">
        <v>5</v>
      </c>
    </row>
    <row r="36" spans="1:6" ht="17.100000000000001" customHeight="1" x14ac:dyDescent="0.2">
      <c r="B36" s="7" t="s">
        <v>105</v>
      </c>
      <c r="D36" s="21">
        <f t="shared" si="2"/>
        <v>4</v>
      </c>
      <c r="E36" s="31">
        <v>4</v>
      </c>
      <c r="F36" s="25" t="s">
        <v>92</v>
      </c>
    </row>
    <row r="37" spans="1:6" ht="17.100000000000001" customHeight="1" x14ac:dyDescent="0.2">
      <c r="B37" s="7" t="s">
        <v>38</v>
      </c>
      <c r="D37" s="21">
        <f t="shared" si="2"/>
        <v>322</v>
      </c>
      <c r="E37" s="31">
        <v>311</v>
      </c>
      <c r="F37" s="26">
        <v>11</v>
      </c>
    </row>
    <row r="38" spans="1:6" ht="18.95" customHeight="1" x14ac:dyDescent="0.2">
      <c r="A38" s="1" t="s">
        <v>6</v>
      </c>
      <c r="C38" s="3"/>
      <c r="D38" s="21">
        <f>SUM(D44:D49)</f>
        <v>691</v>
      </c>
      <c r="E38" s="21">
        <f>SUM(E44:E49)</f>
        <v>674</v>
      </c>
      <c r="F38" s="23">
        <f>SUM(F44:F49)</f>
        <v>17</v>
      </c>
    </row>
    <row r="39" spans="1:6" ht="17.100000000000001" customHeight="1" x14ac:dyDescent="0.2">
      <c r="C39" s="3" t="s">
        <v>101</v>
      </c>
      <c r="D39" s="21">
        <f t="shared" si="2"/>
        <v>281</v>
      </c>
      <c r="E39" s="31">
        <v>272</v>
      </c>
      <c r="F39" s="26">
        <v>9</v>
      </c>
    </row>
    <row r="40" spans="1:6" ht="17.100000000000001" customHeight="1" x14ac:dyDescent="0.2">
      <c r="C40" s="3" t="s">
        <v>100</v>
      </c>
      <c r="D40" s="21">
        <f t="shared" si="2"/>
        <v>93</v>
      </c>
      <c r="E40" s="31">
        <v>89</v>
      </c>
      <c r="F40" s="26">
        <v>4</v>
      </c>
    </row>
    <row r="41" spans="1:6" ht="17.100000000000001" customHeight="1" x14ac:dyDescent="0.2">
      <c r="C41" s="9" t="s">
        <v>78</v>
      </c>
      <c r="D41" s="21">
        <f t="shared" si="2"/>
        <v>248</v>
      </c>
      <c r="E41" s="31">
        <v>245</v>
      </c>
      <c r="F41" s="26">
        <v>3</v>
      </c>
    </row>
    <row r="42" spans="1:6" ht="17.100000000000001" customHeight="1" x14ac:dyDescent="0.2">
      <c r="C42" s="9" t="s">
        <v>94</v>
      </c>
      <c r="D42" s="21">
        <f t="shared" si="2"/>
        <v>69</v>
      </c>
      <c r="E42" s="31">
        <v>68</v>
      </c>
      <c r="F42" s="25">
        <v>1</v>
      </c>
    </row>
    <row r="43" spans="1:6" s="5" customFormat="1" ht="17.100000000000001" customHeight="1" x14ac:dyDescent="0.2">
      <c r="A43" s="1" t="s">
        <v>103</v>
      </c>
      <c r="C43" s="7"/>
      <c r="D43" s="21"/>
      <c r="E43" s="39"/>
      <c r="F43" s="25"/>
    </row>
    <row r="44" spans="1:6" ht="17.100000000000001" customHeight="1" x14ac:dyDescent="0.2">
      <c r="B44" s="1" t="s">
        <v>6</v>
      </c>
      <c r="C44" s="3"/>
      <c r="D44" s="21">
        <f t="shared" si="2"/>
        <v>622</v>
      </c>
      <c r="E44" s="24">
        <v>606</v>
      </c>
      <c r="F44" s="25">
        <v>16</v>
      </c>
    </row>
    <row r="45" spans="1:6" ht="17.100000000000001" customHeight="1" x14ac:dyDescent="0.2">
      <c r="B45" s="1" t="s">
        <v>40</v>
      </c>
      <c r="C45" s="3"/>
      <c r="D45" s="21">
        <f t="shared" si="2"/>
        <v>13</v>
      </c>
      <c r="E45" s="24">
        <v>12</v>
      </c>
      <c r="F45" s="25">
        <v>1</v>
      </c>
    </row>
    <row r="46" spans="1:6" ht="17.100000000000001" customHeight="1" x14ac:dyDescent="0.2">
      <c r="B46" s="1" t="s">
        <v>41</v>
      </c>
      <c r="C46" s="3"/>
      <c r="D46" s="21">
        <f t="shared" si="2"/>
        <v>6</v>
      </c>
      <c r="E46" s="24">
        <v>6</v>
      </c>
      <c r="F46" s="25" t="s">
        <v>92</v>
      </c>
    </row>
    <row r="47" spans="1:6" ht="17.100000000000001" customHeight="1" x14ac:dyDescent="0.2">
      <c r="B47" s="1" t="s">
        <v>42</v>
      </c>
      <c r="C47" s="3"/>
      <c r="D47" s="21">
        <f t="shared" si="2"/>
        <v>43</v>
      </c>
      <c r="E47" s="24">
        <v>43</v>
      </c>
      <c r="F47" s="25" t="s">
        <v>92</v>
      </c>
    </row>
    <row r="48" spans="1:6" ht="17.100000000000001" customHeight="1" x14ac:dyDescent="0.2">
      <c r="B48" s="1" t="s">
        <v>84</v>
      </c>
      <c r="C48" s="3"/>
      <c r="D48" s="21">
        <f t="shared" si="2"/>
        <v>4</v>
      </c>
      <c r="E48" s="24">
        <v>4</v>
      </c>
      <c r="F48" s="25" t="s">
        <v>92</v>
      </c>
    </row>
    <row r="49" spans="1:6" ht="17.100000000000001" customHeight="1" x14ac:dyDescent="0.2">
      <c r="B49" s="1" t="s">
        <v>89</v>
      </c>
      <c r="C49" s="3"/>
      <c r="D49" s="21">
        <f t="shared" si="2"/>
        <v>3</v>
      </c>
      <c r="E49" s="24">
        <v>3</v>
      </c>
      <c r="F49" s="25" t="s">
        <v>92</v>
      </c>
    </row>
    <row r="50" spans="1:6" ht="18.95" customHeight="1" x14ac:dyDescent="0.2">
      <c r="A50" s="1" t="s">
        <v>4</v>
      </c>
      <c r="C50" s="3"/>
      <c r="D50" s="21">
        <f>SUM(D53:D66)</f>
        <v>1777</v>
      </c>
      <c r="E50" s="21">
        <f>SUM(E53:E66)</f>
        <v>1726</v>
      </c>
      <c r="F50" s="23">
        <f>SUM(F53:F66)</f>
        <v>51</v>
      </c>
    </row>
    <row r="51" spans="1:6" ht="17.100000000000001" customHeight="1" x14ac:dyDescent="0.2">
      <c r="C51" s="3" t="s">
        <v>13</v>
      </c>
      <c r="D51" s="21">
        <f t="shared" ref="D51:D55" si="3">SUM(E51,F51)</f>
        <v>406</v>
      </c>
      <c r="E51" s="24">
        <v>389</v>
      </c>
      <c r="F51" s="25">
        <v>17</v>
      </c>
    </row>
    <row r="52" spans="1:6" ht="17.100000000000001" customHeight="1" x14ac:dyDescent="0.2">
      <c r="C52" s="9" t="s">
        <v>94</v>
      </c>
      <c r="D52" s="21">
        <f t="shared" si="3"/>
        <v>1371</v>
      </c>
      <c r="E52" s="24">
        <v>1337</v>
      </c>
      <c r="F52" s="25">
        <v>34</v>
      </c>
    </row>
    <row r="53" spans="1:6" ht="17.100000000000001" customHeight="1" x14ac:dyDescent="0.2">
      <c r="B53" s="1" t="s">
        <v>30</v>
      </c>
      <c r="C53" s="3"/>
      <c r="D53" s="21">
        <f t="shared" si="3"/>
        <v>28</v>
      </c>
      <c r="E53" s="24">
        <v>28</v>
      </c>
      <c r="F53" s="25" t="s">
        <v>92</v>
      </c>
    </row>
    <row r="54" spans="1:6" ht="17.100000000000001" customHeight="1" x14ac:dyDescent="0.2">
      <c r="B54" s="1" t="s">
        <v>22</v>
      </c>
      <c r="C54" s="3"/>
      <c r="D54" s="21">
        <f t="shared" si="3"/>
        <v>146</v>
      </c>
      <c r="E54" s="24">
        <v>142</v>
      </c>
      <c r="F54" s="25">
        <v>4</v>
      </c>
    </row>
    <row r="55" spans="1:6" ht="17.100000000000001" customHeight="1" x14ac:dyDescent="0.2">
      <c r="B55" s="1" t="s">
        <v>23</v>
      </c>
      <c r="C55" s="3"/>
      <c r="D55" s="21">
        <f t="shared" si="3"/>
        <v>111</v>
      </c>
      <c r="E55" s="24">
        <v>110</v>
      </c>
      <c r="F55" s="25">
        <v>1</v>
      </c>
    </row>
    <row r="56" spans="1:6" ht="17.100000000000001" customHeight="1" x14ac:dyDescent="0.2">
      <c r="B56" s="1" t="s">
        <v>31</v>
      </c>
      <c r="C56" s="3"/>
      <c r="D56" s="21">
        <f t="shared" ref="D56:D66" si="4">SUM(E56,F56)</f>
        <v>81</v>
      </c>
      <c r="E56" s="24">
        <v>77</v>
      </c>
      <c r="F56" s="25">
        <v>4</v>
      </c>
    </row>
    <row r="57" spans="1:6" ht="17.100000000000001" customHeight="1" x14ac:dyDescent="0.2">
      <c r="B57" s="1" t="s">
        <v>24</v>
      </c>
      <c r="C57" s="3"/>
      <c r="D57" s="21">
        <f t="shared" si="4"/>
        <v>201</v>
      </c>
      <c r="E57" s="24">
        <v>184</v>
      </c>
      <c r="F57" s="25">
        <v>17</v>
      </c>
    </row>
    <row r="58" spans="1:6" ht="17.100000000000001" customHeight="1" x14ac:dyDescent="0.2">
      <c r="B58" s="1" t="s">
        <v>25</v>
      </c>
      <c r="C58" s="3"/>
      <c r="D58" s="21">
        <f t="shared" si="4"/>
        <v>809</v>
      </c>
      <c r="E58" s="24">
        <v>800</v>
      </c>
      <c r="F58" s="25">
        <v>9</v>
      </c>
    </row>
    <row r="59" spans="1:6" ht="17.100000000000001" customHeight="1" x14ac:dyDescent="0.2">
      <c r="B59" s="1" t="s">
        <v>32</v>
      </c>
      <c r="C59" s="3"/>
      <c r="D59" s="21">
        <f t="shared" si="4"/>
        <v>105</v>
      </c>
      <c r="E59" s="24">
        <v>99</v>
      </c>
      <c r="F59" s="25">
        <v>6</v>
      </c>
    </row>
    <row r="60" spans="1:6" ht="17.100000000000001" customHeight="1" x14ac:dyDescent="0.2">
      <c r="B60" s="1" t="s">
        <v>33</v>
      </c>
      <c r="C60" s="3"/>
      <c r="D60" s="21">
        <f>SUM(E60,F60)</f>
        <v>40</v>
      </c>
      <c r="E60" s="24">
        <v>39</v>
      </c>
      <c r="F60" s="25">
        <v>1</v>
      </c>
    </row>
    <row r="61" spans="1:6" ht="17.100000000000001" customHeight="1" x14ac:dyDescent="0.2">
      <c r="B61" s="1" t="s">
        <v>26</v>
      </c>
      <c r="C61" s="3"/>
      <c r="D61" s="21">
        <f>SUM(E61,F61)</f>
        <v>11</v>
      </c>
      <c r="E61" s="24">
        <v>10</v>
      </c>
      <c r="F61" s="25">
        <v>1</v>
      </c>
    </row>
    <row r="62" spans="1:6" ht="17.100000000000001" customHeight="1" x14ac:dyDescent="0.2">
      <c r="B62" s="1" t="s">
        <v>34</v>
      </c>
      <c r="C62" s="3"/>
      <c r="D62" s="21">
        <f>SUM(E62,F62)</f>
        <v>39</v>
      </c>
      <c r="E62" s="24">
        <v>38</v>
      </c>
      <c r="F62" s="26">
        <v>1</v>
      </c>
    </row>
    <row r="63" spans="1:6" ht="17.100000000000001" customHeight="1" x14ac:dyDescent="0.2">
      <c r="B63" s="1" t="s">
        <v>27</v>
      </c>
      <c r="C63" s="3"/>
      <c r="D63" s="21">
        <f>SUM(E63,F63)</f>
        <v>30</v>
      </c>
      <c r="E63" s="24">
        <v>29</v>
      </c>
      <c r="F63" s="25">
        <v>1</v>
      </c>
    </row>
    <row r="64" spans="1:6" ht="17.100000000000001" customHeight="1" x14ac:dyDescent="0.2">
      <c r="B64" s="1" t="s">
        <v>28</v>
      </c>
      <c r="C64" s="3"/>
      <c r="D64" s="21">
        <f>SUM(E64,F64)</f>
        <v>49</v>
      </c>
      <c r="E64" s="24">
        <v>46</v>
      </c>
      <c r="F64" s="25">
        <v>3</v>
      </c>
    </row>
    <row r="65" spans="1:6" ht="17.100000000000001" customHeight="1" x14ac:dyDescent="0.2">
      <c r="B65" s="1" t="s">
        <v>29</v>
      </c>
      <c r="C65" s="3"/>
      <c r="D65" s="21">
        <f t="shared" si="4"/>
        <v>22</v>
      </c>
      <c r="E65" s="24">
        <v>21</v>
      </c>
      <c r="F65" s="25">
        <v>1</v>
      </c>
    </row>
    <row r="66" spans="1:6" ht="17.100000000000001" customHeight="1" x14ac:dyDescent="0.2">
      <c r="B66" s="1" t="s">
        <v>80</v>
      </c>
      <c r="C66" s="3"/>
      <c r="D66" s="21">
        <f t="shared" si="4"/>
        <v>105</v>
      </c>
      <c r="E66" s="24">
        <v>103</v>
      </c>
      <c r="F66" s="25">
        <v>2</v>
      </c>
    </row>
    <row r="67" spans="1:6" ht="18.95" customHeight="1" x14ac:dyDescent="0.2">
      <c r="A67" s="3" t="s">
        <v>7</v>
      </c>
      <c r="D67" s="21">
        <f>SUM(D70:D72)</f>
        <v>123</v>
      </c>
      <c r="E67" s="21">
        <f>SUM(E70:E72)</f>
        <v>116</v>
      </c>
      <c r="F67" s="23">
        <f>SUM(F70:F72)</f>
        <v>7</v>
      </c>
    </row>
    <row r="68" spans="1:6" ht="17.100000000000001" customHeight="1" x14ac:dyDescent="0.2">
      <c r="C68" s="3" t="s">
        <v>13</v>
      </c>
      <c r="D68" s="21">
        <f t="shared" ref="D68:D82" si="5">SUM(E68,F68)</f>
        <v>95</v>
      </c>
      <c r="E68" s="24">
        <v>88</v>
      </c>
      <c r="F68" s="25">
        <v>7</v>
      </c>
    </row>
    <row r="69" spans="1:6" ht="17.100000000000001" customHeight="1" x14ac:dyDescent="0.2">
      <c r="C69" s="9" t="s">
        <v>94</v>
      </c>
      <c r="D69" s="21">
        <f t="shared" si="5"/>
        <v>28</v>
      </c>
      <c r="E69" s="24">
        <v>28</v>
      </c>
      <c r="F69" s="25" t="s">
        <v>92</v>
      </c>
    </row>
    <row r="70" spans="1:6" ht="17.100000000000001" customHeight="1" x14ac:dyDescent="0.2">
      <c r="B70" s="1" t="s">
        <v>87</v>
      </c>
      <c r="C70" s="3"/>
      <c r="D70" s="21">
        <f t="shared" si="5"/>
        <v>3</v>
      </c>
      <c r="E70" s="24">
        <v>3</v>
      </c>
      <c r="F70" s="25" t="s">
        <v>92</v>
      </c>
    </row>
    <row r="71" spans="1:6" ht="17.100000000000001" customHeight="1" x14ac:dyDescent="0.2">
      <c r="B71" s="1" t="s">
        <v>47</v>
      </c>
      <c r="C71" s="3"/>
      <c r="D71" s="21">
        <f t="shared" si="5"/>
        <v>57</v>
      </c>
      <c r="E71" s="24">
        <v>54</v>
      </c>
      <c r="F71" s="26">
        <v>3</v>
      </c>
    </row>
    <row r="72" spans="1:6" ht="17.100000000000001" customHeight="1" x14ac:dyDescent="0.2">
      <c r="B72" s="1" t="s">
        <v>81</v>
      </c>
      <c r="C72" s="3"/>
      <c r="D72" s="21">
        <f t="shared" si="5"/>
        <v>63</v>
      </c>
      <c r="E72" s="24">
        <v>59</v>
      </c>
      <c r="F72" s="25">
        <v>4</v>
      </c>
    </row>
    <row r="73" spans="1:6" ht="18.95" customHeight="1" x14ac:dyDescent="0.2">
      <c r="A73" s="1" t="s">
        <v>8</v>
      </c>
      <c r="C73" s="3"/>
      <c r="D73" s="21">
        <f>SUM(D77:D84)</f>
        <v>372</v>
      </c>
      <c r="E73" s="21">
        <f>SUM(E77:E84)</f>
        <v>367</v>
      </c>
      <c r="F73" s="23">
        <f>SUM(F77:F84)</f>
        <v>5</v>
      </c>
    </row>
    <row r="74" spans="1:6" ht="17.100000000000001" customHeight="1" x14ac:dyDescent="0.2">
      <c r="C74" s="3" t="s">
        <v>13</v>
      </c>
      <c r="D74" s="21">
        <f t="shared" si="5"/>
        <v>8</v>
      </c>
      <c r="E74" s="24">
        <v>7</v>
      </c>
      <c r="F74" s="25">
        <v>1</v>
      </c>
    </row>
    <row r="75" spans="1:6" ht="17.100000000000001" customHeight="1" x14ac:dyDescent="0.2">
      <c r="C75" s="9" t="s">
        <v>98</v>
      </c>
      <c r="D75" s="21">
        <f t="shared" si="5"/>
        <v>86</v>
      </c>
      <c r="E75" s="24">
        <v>85</v>
      </c>
      <c r="F75" s="26">
        <v>1</v>
      </c>
    </row>
    <row r="76" spans="1:6" ht="17.100000000000001" customHeight="1" x14ac:dyDescent="0.2">
      <c r="C76" s="9" t="s">
        <v>94</v>
      </c>
      <c r="D76" s="21">
        <f t="shared" si="5"/>
        <v>278</v>
      </c>
      <c r="E76" s="24">
        <v>275</v>
      </c>
      <c r="F76" s="25">
        <v>3</v>
      </c>
    </row>
    <row r="77" spans="1:6" ht="17.100000000000001" customHeight="1" x14ac:dyDescent="0.2">
      <c r="B77" s="3" t="s">
        <v>49</v>
      </c>
      <c r="C77" s="3"/>
      <c r="D77" s="21">
        <f t="shared" si="5"/>
        <v>213</v>
      </c>
      <c r="E77" s="24">
        <v>210</v>
      </c>
      <c r="F77" s="25">
        <v>3</v>
      </c>
    </row>
    <row r="78" spans="1:6" ht="17.100000000000001" customHeight="1" x14ac:dyDescent="0.2">
      <c r="B78" s="3" t="s">
        <v>51</v>
      </c>
      <c r="C78" s="3"/>
      <c r="D78" s="21">
        <f>SUM(E78,F78)</f>
        <v>10</v>
      </c>
      <c r="E78" s="24">
        <v>10</v>
      </c>
      <c r="F78" s="25" t="s">
        <v>92</v>
      </c>
    </row>
    <row r="79" spans="1:6" ht="17.100000000000001" customHeight="1" x14ac:dyDescent="0.2">
      <c r="B79" s="3" t="s">
        <v>52</v>
      </c>
      <c r="C79" s="3"/>
      <c r="D79" s="21">
        <f t="shared" si="5"/>
        <v>7</v>
      </c>
      <c r="E79" s="24">
        <v>7</v>
      </c>
      <c r="F79" s="25" t="s">
        <v>92</v>
      </c>
    </row>
    <row r="80" spans="1:6" ht="18" customHeight="1" x14ac:dyDescent="0.2">
      <c r="A80" s="1" t="s">
        <v>109</v>
      </c>
      <c r="B80" s="3"/>
      <c r="C80" s="3"/>
      <c r="D80" s="21"/>
      <c r="E80" s="24"/>
      <c r="F80" s="25"/>
    </row>
    <row r="81" spans="1:6" ht="17.100000000000001" customHeight="1" x14ac:dyDescent="0.2">
      <c r="B81" s="3" t="s">
        <v>53</v>
      </c>
      <c r="C81" s="3"/>
      <c r="D81" s="21">
        <f t="shared" si="5"/>
        <v>42</v>
      </c>
      <c r="E81" s="24">
        <v>42</v>
      </c>
      <c r="F81" s="25" t="s">
        <v>92</v>
      </c>
    </row>
    <row r="82" spans="1:6" ht="17.100000000000001" customHeight="1" x14ac:dyDescent="0.2">
      <c r="B82" s="3" t="s">
        <v>50</v>
      </c>
      <c r="C82" s="3"/>
      <c r="D82" s="21">
        <f t="shared" si="5"/>
        <v>38</v>
      </c>
      <c r="E82" s="24">
        <v>37</v>
      </c>
      <c r="F82" s="25">
        <v>1</v>
      </c>
    </row>
    <row r="83" spans="1:6" ht="17.100000000000001" customHeight="1" x14ac:dyDescent="0.2">
      <c r="B83" s="3" t="s">
        <v>54</v>
      </c>
      <c r="C83" s="3"/>
      <c r="D83" s="21">
        <f t="shared" ref="D83:D84" si="6">SUM(E83,F83)</f>
        <v>29</v>
      </c>
      <c r="E83" s="24">
        <v>29</v>
      </c>
      <c r="F83" s="25" t="s">
        <v>92</v>
      </c>
    </row>
    <row r="84" spans="1:6" ht="17.100000000000001" customHeight="1" x14ac:dyDescent="0.2">
      <c r="B84" s="3" t="s">
        <v>48</v>
      </c>
      <c r="C84" s="3"/>
      <c r="D84" s="21">
        <f t="shared" si="6"/>
        <v>33</v>
      </c>
      <c r="E84" s="24">
        <v>32</v>
      </c>
      <c r="F84" s="25">
        <v>1</v>
      </c>
    </row>
    <row r="85" spans="1:6" ht="18.95" customHeight="1" x14ac:dyDescent="0.2">
      <c r="A85" s="3" t="s">
        <v>9</v>
      </c>
      <c r="C85" s="3"/>
      <c r="D85" s="21">
        <f>SUM(D88:D94)</f>
        <v>340</v>
      </c>
      <c r="E85" s="21">
        <f>SUM(E88:E94)</f>
        <v>323</v>
      </c>
      <c r="F85" s="23">
        <f>SUM(F88:F94)</f>
        <v>17</v>
      </c>
    </row>
    <row r="86" spans="1:6" ht="17.100000000000001" customHeight="1" x14ac:dyDescent="0.2">
      <c r="C86" s="9" t="s">
        <v>98</v>
      </c>
      <c r="D86" s="21">
        <f t="shared" ref="D86:D94" si="7">SUM(E86,F86)</f>
        <v>118</v>
      </c>
      <c r="E86" s="24">
        <v>115</v>
      </c>
      <c r="F86" s="25">
        <v>3</v>
      </c>
    </row>
    <row r="87" spans="1:6" ht="17.100000000000001" customHeight="1" x14ac:dyDescent="0.2">
      <c r="C87" s="9" t="s">
        <v>94</v>
      </c>
      <c r="D87" s="21">
        <f t="shared" si="7"/>
        <v>222</v>
      </c>
      <c r="E87" s="24">
        <v>208</v>
      </c>
      <c r="F87" s="25">
        <v>14</v>
      </c>
    </row>
    <row r="88" spans="1:6" ht="17.100000000000001" customHeight="1" x14ac:dyDescent="0.2">
      <c r="B88" s="11" t="s">
        <v>55</v>
      </c>
      <c r="C88" s="12"/>
      <c r="D88" s="21">
        <f>SUM(E88,F88)</f>
        <v>45</v>
      </c>
      <c r="E88" s="24">
        <v>43</v>
      </c>
      <c r="F88" s="26">
        <v>2</v>
      </c>
    </row>
    <row r="89" spans="1:6" ht="17.100000000000001" customHeight="1" x14ac:dyDescent="0.2">
      <c r="B89" s="11" t="s">
        <v>56</v>
      </c>
      <c r="C89" s="12"/>
      <c r="D89" s="21">
        <f>SUM(E89,F89)</f>
        <v>105</v>
      </c>
      <c r="E89" s="24">
        <v>99</v>
      </c>
      <c r="F89" s="25">
        <v>6</v>
      </c>
    </row>
    <row r="90" spans="1:6" ht="17.100000000000001" customHeight="1" x14ac:dyDescent="0.2">
      <c r="B90" s="11" t="s">
        <v>9</v>
      </c>
      <c r="C90" s="12"/>
      <c r="D90" s="21">
        <f>SUM(E90,F90)</f>
        <v>91</v>
      </c>
      <c r="E90" s="24">
        <v>89</v>
      </c>
      <c r="F90" s="25">
        <v>2</v>
      </c>
    </row>
    <row r="91" spans="1:6" ht="17.100000000000001" customHeight="1" x14ac:dyDescent="0.2">
      <c r="B91" s="11" t="s">
        <v>58</v>
      </c>
      <c r="C91" s="12"/>
      <c r="D91" s="21">
        <f>SUM(E91,F91)</f>
        <v>34</v>
      </c>
      <c r="E91" s="24">
        <v>30</v>
      </c>
      <c r="F91" s="25">
        <v>4</v>
      </c>
    </row>
    <row r="92" spans="1:6" ht="17.100000000000001" customHeight="1" x14ac:dyDescent="0.2">
      <c r="B92" s="11" t="s">
        <v>57</v>
      </c>
      <c r="C92" s="12"/>
      <c r="D92" s="21">
        <f>SUM(E92,F92)</f>
        <v>29</v>
      </c>
      <c r="E92" s="24">
        <v>29</v>
      </c>
      <c r="F92" s="25" t="s">
        <v>92</v>
      </c>
    </row>
    <row r="93" spans="1:6" ht="17.100000000000001" customHeight="1" x14ac:dyDescent="0.2">
      <c r="B93" s="11" t="s">
        <v>59</v>
      </c>
      <c r="C93" s="12"/>
      <c r="D93" s="21">
        <f t="shared" si="7"/>
        <v>8</v>
      </c>
      <c r="E93" s="24">
        <v>8</v>
      </c>
      <c r="F93" s="25" t="s">
        <v>92</v>
      </c>
    </row>
    <row r="94" spans="1:6" ht="17.100000000000001" customHeight="1" x14ac:dyDescent="0.2">
      <c r="B94" s="11" t="s">
        <v>90</v>
      </c>
      <c r="C94" s="12"/>
      <c r="D94" s="21">
        <f t="shared" si="7"/>
        <v>28</v>
      </c>
      <c r="E94" s="24">
        <v>25</v>
      </c>
      <c r="F94" s="25">
        <v>3</v>
      </c>
    </row>
    <row r="95" spans="1:6" ht="18.95" customHeight="1" x14ac:dyDescent="0.2">
      <c r="A95" s="3" t="s">
        <v>10</v>
      </c>
      <c r="D95" s="21">
        <f>SUM(D108:D111)</f>
        <v>5730</v>
      </c>
      <c r="E95" s="21">
        <f>SUM(E108:E111)</f>
        <v>5647</v>
      </c>
      <c r="F95" s="22">
        <f t="shared" ref="F95" si="8">SUM(F108:F111)</f>
        <v>83</v>
      </c>
    </row>
    <row r="96" spans="1:6" ht="17.100000000000001" customHeight="1" x14ac:dyDescent="0.2">
      <c r="C96" s="3" t="s">
        <v>13</v>
      </c>
      <c r="D96" s="21">
        <f t="shared" ref="D96:D105" si="9">SUM(E96,F96)</f>
        <v>529</v>
      </c>
      <c r="E96" s="24">
        <v>520</v>
      </c>
      <c r="F96" s="25">
        <v>9</v>
      </c>
    </row>
    <row r="97" spans="1:6" ht="17.100000000000001" customHeight="1" x14ac:dyDescent="0.2">
      <c r="C97" s="3" t="s">
        <v>97</v>
      </c>
      <c r="D97" s="21">
        <f t="shared" si="9"/>
        <v>457</v>
      </c>
      <c r="E97" s="24">
        <v>450</v>
      </c>
      <c r="F97" s="25">
        <v>7</v>
      </c>
    </row>
    <row r="98" spans="1:6" ht="17.100000000000001" customHeight="1" x14ac:dyDescent="0.2">
      <c r="C98" s="3" t="s">
        <v>100</v>
      </c>
      <c r="D98" s="21">
        <f t="shared" si="9"/>
        <v>47</v>
      </c>
      <c r="E98" s="24">
        <v>39</v>
      </c>
      <c r="F98" s="26">
        <v>8</v>
      </c>
    </row>
    <row r="99" spans="1:6" ht="17.100000000000001" customHeight="1" x14ac:dyDescent="0.2">
      <c r="C99" s="9" t="s">
        <v>111</v>
      </c>
      <c r="D99" s="21">
        <f t="shared" si="9"/>
        <v>3482</v>
      </c>
      <c r="E99" s="24">
        <v>3435</v>
      </c>
      <c r="F99" s="25">
        <v>47</v>
      </c>
    </row>
    <row r="100" spans="1:6" ht="17.100000000000001" customHeight="1" x14ac:dyDescent="0.2">
      <c r="C100" s="9" t="s">
        <v>112</v>
      </c>
      <c r="D100" s="21">
        <f t="shared" si="9"/>
        <v>514</v>
      </c>
      <c r="E100" s="24">
        <v>508</v>
      </c>
      <c r="F100" s="25">
        <v>6</v>
      </c>
    </row>
    <row r="101" spans="1:6" ht="17.100000000000001" customHeight="1" x14ac:dyDescent="0.2">
      <c r="C101" s="9" t="s">
        <v>14</v>
      </c>
      <c r="D101" s="21">
        <f t="shared" si="9"/>
        <v>94</v>
      </c>
      <c r="E101" s="24">
        <v>93</v>
      </c>
      <c r="F101" s="25">
        <v>1</v>
      </c>
    </row>
    <row r="102" spans="1:6" ht="17.100000000000001" customHeight="1" x14ac:dyDescent="0.2">
      <c r="C102" s="9" t="s">
        <v>115</v>
      </c>
      <c r="D102" s="21">
        <f>SUM(E102,F102)</f>
        <v>35</v>
      </c>
      <c r="E102" s="24">
        <v>35</v>
      </c>
      <c r="F102" s="25" t="s">
        <v>92</v>
      </c>
    </row>
    <row r="103" spans="1:6" ht="17.100000000000001" customHeight="1" x14ac:dyDescent="0.2">
      <c r="C103" s="9" t="s">
        <v>15</v>
      </c>
      <c r="D103" s="21">
        <f t="shared" si="9"/>
        <v>137</v>
      </c>
      <c r="E103" s="24">
        <v>136</v>
      </c>
      <c r="F103" s="25">
        <v>1</v>
      </c>
    </row>
    <row r="104" spans="1:6" ht="17.100000000000001" customHeight="1" x14ac:dyDescent="0.2">
      <c r="C104" s="9" t="s">
        <v>16</v>
      </c>
      <c r="D104" s="21">
        <f t="shared" si="9"/>
        <v>131</v>
      </c>
      <c r="E104" s="24">
        <v>128</v>
      </c>
      <c r="F104" s="25">
        <v>3</v>
      </c>
    </row>
    <row r="105" spans="1:6" ht="17.100000000000001" customHeight="1" x14ac:dyDescent="0.2">
      <c r="C105" s="9" t="s">
        <v>17</v>
      </c>
      <c r="D105" s="21">
        <f t="shared" si="9"/>
        <v>34</v>
      </c>
      <c r="E105" s="24">
        <v>34</v>
      </c>
      <c r="F105" s="25" t="s">
        <v>92</v>
      </c>
    </row>
    <row r="106" spans="1:6" ht="17.100000000000001" customHeight="1" x14ac:dyDescent="0.2">
      <c r="C106" s="9" t="s">
        <v>18</v>
      </c>
      <c r="D106" s="21">
        <f t="shared" ref="D106:D111" si="10">SUM(E106,F106)</f>
        <v>175</v>
      </c>
      <c r="E106" s="24">
        <v>174</v>
      </c>
      <c r="F106" s="26">
        <v>1</v>
      </c>
    </row>
    <row r="107" spans="1:6" ht="17.100000000000001" customHeight="1" x14ac:dyDescent="0.2">
      <c r="C107" s="9" t="s">
        <v>94</v>
      </c>
      <c r="D107" s="21">
        <f t="shared" si="10"/>
        <v>95</v>
      </c>
      <c r="E107" s="24">
        <v>95</v>
      </c>
      <c r="F107" s="25" t="s">
        <v>92</v>
      </c>
    </row>
    <row r="108" spans="1:6" ht="17.100000000000001" customHeight="1" x14ac:dyDescent="0.2">
      <c r="B108" s="11" t="s">
        <v>60</v>
      </c>
      <c r="C108" s="3"/>
      <c r="D108" s="21">
        <f t="shared" si="10"/>
        <v>213</v>
      </c>
      <c r="E108" s="24">
        <v>209</v>
      </c>
      <c r="F108" s="25">
        <v>4</v>
      </c>
    </row>
    <row r="109" spans="1:6" ht="17.100000000000001" customHeight="1" x14ac:dyDescent="0.2">
      <c r="B109" s="1" t="s">
        <v>88</v>
      </c>
      <c r="C109" s="3"/>
      <c r="D109" s="21">
        <f t="shared" si="10"/>
        <v>1</v>
      </c>
      <c r="E109" s="24">
        <v>1</v>
      </c>
      <c r="F109" s="25" t="s">
        <v>92</v>
      </c>
    </row>
    <row r="110" spans="1:6" ht="17.100000000000001" customHeight="1" x14ac:dyDescent="0.2">
      <c r="B110" s="11" t="s">
        <v>10</v>
      </c>
      <c r="C110" s="3"/>
      <c r="D110" s="21">
        <f t="shared" si="10"/>
        <v>4782</v>
      </c>
      <c r="E110" s="24">
        <v>4710</v>
      </c>
      <c r="F110" s="25">
        <v>72</v>
      </c>
    </row>
    <row r="111" spans="1:6" ht="17.100000000000001" customHeight="1" x14ac:dyDescent="0.2">
      <c r="B111" s="11" t="s">
        <v>61</v>
      </c>
      <c r="C111" s="3"/>
      <c r="D111" s="21">
        <f t="shared" si="10"/>
        <v>734</v>
      </c>
      <c r="E111" s="24">
        <v>727</v>
      </c>
      <c r="F111" s="25">
        <v>7</v>
      </c>
    </row>
    <row r="112" spans="1:6" ht="18.95" customHeight="1" x14ac:dyDescent="0.2">
      <c r="A112" s="3" t="s">
        <v>11</v>
      </c>
      <c r="D112" s="21">
        <f>SUM(D119:D123)</f>
        <v>2600</v>
      </c>
      <c r="E112" s="21">
        <f>SUM(E119:E123)</f>
        <v>2544</v>
      </c>
      <c r="F112" s="23">
        <f>SUM(F119:F123)</f>
        <v>56</v>
      </c>
    </row>
    <row r="113" spans="1:6" ht="17.100000000000001" customHeight="1" x14ac:dyDescent="0.2">
      <c r="C113" s="3" t="s">
        <v>13</v>
      </c>
      <c r="D113" s="21">
        <f t="shared" ref="D113:D123" si="11">SUM(E113,F113)</f>
        <v>880</v>
      </c>
      <c r="E113" s="24">
        <v>855</v>
      </c>
      <c r="F113" s="25">
        <v>25</v>
      </c>
    </row>
    <row r="114" spans="1:6" ht="17.100000000000001" customHeight="1" x14ac:dyDescent="0.2">
      <c r="C114" s="3" t="s">
        <v>107</v>
      </c>
      <c r="D114" s="21">
        <f t="shared" ref="D114:D119" si="12">SUM(E114,F114)</f>
        <v>330</v>
      </c>
      <c r="E114" s="24">
        <v>325</v>
      </c>
      <c r="F114" s="26">
        <v>5</v>
      </c>
    </row>
    <row r="115" spans="1:6" ht="17.100000000000001" customHeight="1" x14ac:dyDescent="0.2">
      <c r="A115" s="7"/>
      <c r="B115" s="5"/>
      <c r="C115" s="7" t="s">
        <v>17</v>
      </c>
      <c r="D115" s="21">
        <f t="shared" si="12"/>
        <v>7</v>
      </c>
      <c r="E115" s="24">
        <v>7</v>
      </c>
      <c r="F115" s="26" t="s">
        <v>92</v>
      </c>
    </row>
    <row r="116" spans="1:6" ht="17.100000000000001" customHeight="1" x14ac:dyDescent="0.2">
      <c r="C116" s="9" t="s">
        <v>18</v>
      </c>
      <c r="D116" s="21">
        <f>SUM(E116,F116)</f>
        <v>101</v>
      </c>
      <c r="E116" s="24">
        <v>100</v>
      </c>
      <c r="F116" s="25">
        <v>1</v>
      </c>
    </row>
    <row r="117" spans="1:6" ht="17.100000000000001" customHeight="1" x14ac:dyDescent="0.2">
      <c r="A117" s="1" t="s">
        <v>110</v>
      </c>
      <c r="C117" s="7"/>
      <c r="D117" s="21"/>
      <c r="E117" s="24"/>
      <c r="F117" s="26"/>
    </row>
    <row r="118" spans="1:6" ht="17.100000000000001" customHeight="1" x14ac:dyDescent="0.2">
      <c r="C118" s="9" t="s">
        <v>94</v>
      </c>
      <c r="D118" s="21">
        <f t="shared" si="12"/>
        <v>1282</v>
      </c>
      <c r="E118" s="24">
        <v>1257</v>
      </c>
      <c r="F118" s="26">
        <v>25</v>
      </c>
    </row>
    <row r="119" spans="1:6" ht="17.100000000000001" customHeight="1" x14ac:dyDescent="0.2">
      <c r="B119" s="1" t="s">
        <v>62</v>
      </c>
      <c r="C119" s="3"/>
      <c r="D119" s="21">
        <f t="shared" si="12"/>
        <v>1351</v>
      </c>
      <c r="E119" s="24">
        <v>1338</v>
      </c>
      <c r="F119" s="25">
        <v>13</v>
      </c>
    </row>
    <row r="120" spans="1:6" ht="17.100000000000001" customHeight="1" x14ac:dyDescent="0.2">
      <c r="B120" s="1" t="s">
        <v>63</v>
      </c>
      <c r="C120" s="3"/>
      <c r="D120" s="21">
        <f>SUM(E120,F120)</f>
        <v>159</v>
      </c>
      <c r="E120" s="24">
        <v>150</v>
      </c>
      <c r="F120" s="25">
        <v>9</v>
      </c>
    </row>
    <row r="121" spans="1:6" ht="17.100000000000001" customHeight="1" x14ac:dyDescent="0.2">
      <c r="B121" s="1" t="s">
        <v>64</v>
      </c>
      <c r="C121" s="3"/>
      <c r="D121" s="21">
        <f>SUM(E121,F121)</f>
        <v>156</v>
      </c>
      <c r="E121" s="24">
        <v>147</v>
      </c>
      <c r="F121" s="25">
        <v>9</v>
      </c>
    </row>
    <row r="122" spans="1:6" ht="17.100000000000001" customHeight="1" x14ac:dyDescent="0.2">
      <c r="B122" s="1" t="s">
        <v>65</v>
      </c>
      <c r="C122" s="3"/>
      <c r="D122" s="21">
        <f>SUM(E122,F122)</f>
        <v>823</v>
      </c>
      <c r="E122" s="24">
        <v>801</v>
      </c>
      <c r="F122" s="25">
        <v>22</v>
      </c>
    </row>
    <row r="123" spans="1:6" ht="17.100000000000001" customHeight="1" x14ac:dyDescent="0.2">
      <c r="B123" s="1" t="s">
        <v>66</v>
      </c>
      <c r="C123" s="3"/>
      <c r="D123" s="21">
        <f t="shared" si="11"/>
        <v>111</v>
      </c>
      <c r="E123" s="24">
        <v>108</v>
      </c>
      <c r="F123" s="25">
        <v>3</v>
      </c>
    </row>
    <row r="124" spans="1:6" ht="18.95" customHeight="1" x14ac:dyDescent="0.2">
      <c r="A124" s="3" t="s">
        <v>12</v>
      </c>
      <c r="D124" s="21">
        <f>SUM(D127:D138)</f>
        <v>1005</v>
      </c>
      <c r="E124" s="21">
        <f>SUM(E127:E138)</f>
        <v>977</v>
      </c>
      <c r="F124" s="23">
        <f>SUM(F127:F138)</f>
        <v>28</v>
      </c>
    </row>
    <row r="125" spans="1:6" ht="17.100000000000001" customHeight="1" x14ac:dyDescent="0.2">
      <c r="C125" s="3" t="s">
        <v>13</v>
      </c>
      <c r="D125" s="21">
        <f t="shared" ref="D125:D138" si="13">SUM(E125,F125)</f>
        <v>165</v>
      </c>
      <c r="E125" s="24">
        <v>155</v>
      </c>
      <c r="F125" s="25">
        <v>10</v>
      </c>
    </row>
    <row r="126" spans="1:6" ht="17.100000000000001" customHeight="1" x14ac:dyDescent="0.2">
      <c r="C126" s="9" t="s">
        <v>94</v>
      </c>
      <c r="D126" s="21">
        <f t="shared" si="13"/>
        <v>840</v>
      </c>
      <c r="E126" s="24">
        <v>822</v>
      </c>
      <c r="F126" s="25">
        <v>18</v>
      </c>
    </row>
    <row r="127" spans="1:6" ht="17.100000000000001" customHeight="1" x14ac:dyDescent="0.2">
      <c r="B127" s="1" t="s">
        <v>67</v>
      </c>
      <c r="C127" s="3"/>
      <c r="D127" s="21">
        <f t="shared" si="13"/>
        <v>78</v>
      </c>
      <c r="E127" s="24">
        <v>76</v>
      </c>
      <c r="F127" s="25">
        <v>2</v>
      </c>
    </row>
    <row r="128" spans="1:6" ht="17.100000000000001" customHeight="1" x14ac:dyDescent="0.2">
      <c r="B128" s="1" t="s">
        <v>69</v>
      </c>
      <c r="C128" s="3"/>
      <c r="D128" s="21">
        <f t="shared" si="13"/>
        <v>14</v>
      </c>
      <c r="E128" s="24">
        <v>14</v>
      </c>
      <c r="F128" s="25" t="s">
        <v>92</v>
      </c>
    </row>
    <row r="129" spans="1:7" ht="17.100000000000001" customHeight="1" x14ac:dyDescent="0.2">
      <c r="B129" s="1" t="s">
        <v>70</v>
      </c>
      <c r="C129" s="3"/>
      <c r="D129" s="21">
        <f t="shared" si="13"/>
        <v>26</v>
      </c>
      <c r="E129" s="24">
        <v>25</v>
      </c>
      <c r="F129" s="25">
        <v>1</v>
      </c>
    </row>
    <row r="130" spans="1:7" ht="17.100000000000001" customHeight="1" x14ac:dyDescent="0.2">
      <c r="B130" s="1" t="s">
        <v>71</v>
      </c>
      <c r="C130" s="3"/>
      <c r="D130" s="21">
        <f t="shared" si="13"/>
        <v>53</v>
      </c>
      <c r="E130" s="24">
        <v>50</v>
      </c>
      <c r="F130" s="25">
        <v>3</v>
      </c>
      <c r="G130" s="7"/>
    </row>
    <row r="131" spans="1:7" ht="17.100000000000001" customHeight="1" x14ac:dyDescent="0.2">
      <c r="B131" s="1" t="s">
        <v>72</v>
      </c>
      <c r="C131" s="3"/>
      <c r="D131" s="21">
        <f t="shared" si="13"/>
        <v>80</v>
      </c>
      <c r="E131" s="24">
        <v>77</v>
      </c>
      <c r="F131" s="25">
        <v>3</v>
      </c>
    </row>
    <row r="132" spans="1:7" ht="17.100000000000001" customHeight="1" x14ac:dyDescent="0.2">
      <c r="B132" s="1" t="s">
        <v>74</v>
      </c>
      <c r="C132" s="3"/>
      <c r="D132" s="21">
        <f t="shared" si="13"/>
        <v>9</v>
      </c>
      <c r="E132" s="24">
        <v>8</v>
      </c>
      <c r="F132" s="25">
        <v>1</v>
      </c>
    </row>
    <row r="133" spans="1:7" ht="17.100000000000001" customHeight="1" x14ac:dyDescent="0.2">
      <c r="B133" s="1" t="s">
        <v>75</v>
      </c>
      <c r="C133" s="3"/>
      <c r="D133" s="21">
        <f t="shared" si="13"/>
        <v>18</v>
      </c>
      <c r="E133" s="24">
        <v>16</v>
      </c>
      <c r="F133" s="25">
        <v>2</v>
      </c>
    </row>
    <row r="134" spans="1:7" ht="17.100000000000001" customHeight="1" x14ac:dyDescent="0.2">
      <c r="B134" s="1" t="s">
        <v>76</v>
      </c>
      <c r="C134" s="3"/>
      <c r="D134" s="21">
        <f t="shared" si="13"/>
        <v>9</v>
      </c>
      <c r="E134" s="24">
        <v>9</v>
      </c>
      <c r="F134" s="25" t="s">
        <v>92</v>
      </c>
    </row>
    <row r="135" spans="1:7" ht="17.100000000000001" customHeight="1" x14ac:dyDescent="0.2">
      <c r="B135" s="1" t="s">
        <v>81</v>
      </c>
      <c r="C135" s="3"/>
      <c r="D135" s="21">
        <f t="shared" si="13"/>
        <v>18</v>
      </c>
      <c r="E135" s="24">
        <v>15</v>
      </c>
      <c r="F135" s="26">
        <v>3</v>
      </c>
    </row>
    <row r="136" spans="1:7" ht="17.100000000000001" customHeight="1" x14ac:dyDescent="0.2">
      <c r="B136" s="1" t="s">
        <v>68</v>
      </c>
      <c r="C136" s="3"/>
      <c r="D136" s="21">
        <f t="shared" si="13"/>
        <v>596</v>
      </c>
      <c r="E136" s="24">
        <v>586</v>
      </c>
      <c r="F136" s="25">
        <v>10</v>
      </c>
    </row>
    <row r="137" spans="1:7" ht="17.100000000000001" customHeight="1" x14ac:dyDescent="0.2">
      <c r="B137" s="1" t="s">
        <v>77</v>
      </c>
      <c r="C137" s="3"/>
      <c r="D137" s="21">
        <f t="shared" si="13"/>
        <v>75</v>
      </c>
      <c r="E137" s="24">
        <v>73</v>
      </c>
      <c r="F137" s="25">
        <v>2</v>
      </c>
    </row>
    <row r="138" spans="1:7" ht="17.100000000000001" customHeight="1" x14ac:dyDescent="0.2">
      <c r="B138" s="1" t="s">
        <v>73</v>
      </c>
      <c r="C138" s="3"/>
      <c r="D138" s="21">
        <f t="shared" si="13"/>
        <v>29</v>
      </c>
      <c r="E138" s="24">
        <v>28</v>
      </c>
      <c r="F138" s="25">
        <v>1</v>
      </c>
    </row>
    <row r="139" spans="1:7" ht="18.95" customHeight="1" x14ac:dyDescent="0.2">
      <c r="A139" s="3" t="s">
        <v>86</v>
      </c>
      <c r="D139" s="21">
        <f>SUM(D140)</f>
        <v>5</v>
      </c>
      <c r="E139" s="21">
        <f>SUM(E140)</f>
        <v>5</v>
      </c>
      <c r="F139" s="23" t="s">
        <v>92</v>
      </c>
    </row>
    <row r="140" spans="1:7" ht="17.100000000000001" customHeight="1" x14ac:dyDescent="0.2">
      <c r="C140" s="9" t="s">
        <v>95</v>
      </c>
      <c r="D140" s="21">
        <f t="shared" ref="D140" si="14">SUM(E140,F140)</f>
        <v>5</v>
      </c>
      <c r="E140" s="31">
        <v>5</v>
      </c>
      <c r="F140" s="25" t="s">
        <v>92</v>
      </c>
    </row>
    <row r="141" spans="1:7" ht="18.95" customHeight="1" x14ac:dyDescent="0.2">
      <c r="A141" s="3" t="s">
        <v>82</v>
      </c>
      <c r="D141" s="21">
        <f>SUM(D143:D148)</f>
        <v>68</v>
      </c>
      <c r="E141" s="21">
        <f>SUM(E143:E148)</f>
        <v>65</v>
      </c>
      <c r="F141" s="23">
        <f>SUM(F143:F148)</f>
        <v>3</v>
      </c>
    </row>
    <row r="142" spans="1:7" ht="17.100000000000001" customHeight="1" x14ac:dyDescent="0.2">
      <c r="C142" s="9" t="s">
        <v>94</v>
      </c>
      <c r="D142" s="21">
        <f t="shared" ref="D142:D148" si="15">SUM(E142,F142)</f>
        <v>68</v>
      </c>
      <c r="E142" s="31">
        <v>65</v>
      </c>
      <c r="F142" s="32">
        <v>3</v>
      </c>
    </row>
    <row r="143" spans="1:7" ht="17.100000000000001" customHeight="1" x14ac:dyDescent="0.2">
      <c r="B143" s="1" t="s">
        <v>43</v>
      </c>
      <c r="C143" s="4"/>
      <c r="D143" s="21">
        <f t="shared" si="15"/>
        <v>4</v>
      </c>
      <c r="E143" s="24">
        <v>4</v>
      </c>
      <c r="F143" s="25" t="s">
        <v>92</v>
      </c>
    </row>
    <row r="144" spans="1:7" ht="17.100000000000001" customHeight="1" x14ac:dyDescent="0.2">
      <c r="B144" s="1" t="s">
        <v>102</v>
      </c>
      <c r="C144" s="4"/>
      <c r="D144" s="21">
        <f t="shared" si="15"/>
        <v>7</v>
      </c>
      <c r="E144" s="24">
        <v>6</v>
      </c>
      <c r="F144" s="25">
        <v>1</v>
      </c>
    </row>
    <row r="145" spans="1:6" ht="17.100000000000001" customHeight="1" x14ac:dyDescent="0.2">
      <c r="B145" s="1" t="s">
        <v>45</v>
      </c>
      <c r="C145" s="4"/>
      <c r="D145" s="21">
        <f t="shared" si="15"/>
        <v>12</v>
      </c>
      <c r="E145" s="24">
        <v>12</v>
      </c>
      <c r="F145" s="25" t="s">
        <v>92</v>
      </c>
    </row>
    <row r="146" spans="1:6" ht="17.100000000000001" customHeight="1" x14ac:dyDescent="0.2">
      <c r="B146" s="1" t="s">
        <v>46</v>
      </c>
      <c r="C146" s="4"/>
      <c r="D146" s="21">
        <f t="shared" si="15"/>
        <v>7</v>
      </c>
      <c r="E146" s="24">
        <v>7</v>
      </c>
      <c r="F146" s="25" t="s">
        <v>92</v>
      </c>
    </row>
    <row r="147" spans="1:6" ht="17.100000000000001" customHeight="1" x14ac:dyDescent="0.2">
      <c r="B147" s="1" t="s">
        <v>106</v>
      </c>
      <c r="C147" s="4"/>
      <c r="D147" s="21">
        <f t="shared" si="15"/>
        <v>4</v>
      </c>
      <c r="E147" s="24">
        <v>3</v>
      </c>
      <c r="F147" s="25">
        <v>1</v>
      </c>
    </row>
    <row r="148" spans="1:6" ht="17.100000000000001" customHeight="1" x14ac:dyDescent="0.2">
      <c r="B148" s="1" t="s">
        <v>44</v>
      </c>
      <c r="C148" s="4"/>
      <c r="D148" s="21">
        <f t="shared" si="15"/>
        <v>34</v>
      </c>
      <c r="E148" s="24">
        <v>33</v>
      </c>
      <c r="F148" s="26">
        <v>1</v>
      </c>
    </row>
    <row r="149" spans="1:6" ht="7.5" customHeight="1" x14ac:dyDescent="0.2">
      <c r="A149" s="6"/>
      <c r="B149" s="6"/>
      <c r="C149" s="6"/>
      <c r="D149" s="33"/>
      <c r="E149" s="34"/>
      <c r="F149" s="35"/>
    </row>
    <row r="150" spans="1:6" ht="7.5" customHeight="1" x14ac:dyDescent="0.2">
      <c r="A150" s="5"/>
      <c r="B150" s="5"/>
      <c r="C150" s="5"/>
      <c r="D150" s="36"/>
      <c r="E150" s="37"/>
    </row>
    <row r="151" spans="1:6" ht="15" customHeight="1" x14ac:dyDescent="0.2">
      <c r="A151" s="19" t="s">
        <v>93</v>
      </c>
    </row>
    <row r="152" spans="1:6" ht="15" customHeight="1" x14ac:dyDescent="0.2">
      <c r="A152" s="41" t="s">
        <v>114</v>
      </c>
      <c r="B152" s="41"/>
      <c r="C152" s="41"/>
      <c r="D152" s="41"/>
      <c r="E152" s="41"/>
      <c r="F152" s="41"/>
    </row>
    <row r="153" spans="1:6" ht="15" customHeight="1" x14ac:dyDescent="0.2">
      <c r="A153" s="1" t="s">
        <v>85</v>
      </c>
    </row>
    <row r="154" spans="1:6" ht="16.7" customHeight="1" x14ac:dyDescent="0.2"/>
    <row r="155" spans="1:6" ht="16.7" customHeight="1" x14ac:dyDescent="0.2"/>
    <row r="156" spans="1:6" ht="16.7" customHeight="1" x14ac:dyDescent="0.2"/>
    <row r="157" spans="1:6" ht="16.7" customHeight="1" x14ac:dyDescent="0.2"/>
    <row r="158" spans="1:6" ht="16.7" customHeight="1" x14ac:dyDescent="0.2"/>
    <row r="159" spans="1:6" ht="16.7" customHeight="1" x14ac:dyDescent="0.2"/>
    <row r="160" spans="1:6" ht="15" customHeight="1" x14ac:dyDescent="0.2"/>
    <row r="161" ht="17.850000000000001" customHeight="1" x14ac:dyDescent="0.2"/>
    <row r="162" ht="17.85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7.100000000000001" customHeight="1" x14ac:dyDescent="0.2"/>
    <row r="167" ht="17.100000000000001" customHeight="1" x14ac:dyDescent="0.2"/>
    <row r="168" ht="17.100000000000001" customHeight="1" x14ac:dyDescent="0.2"/>
    <row r="169" ht="16.7" customHeight="1" x14ac:dyDescent="0.2"/>
    <row r="170" ht="16.7" customHeight="1" x14ac:dyDescent="0.2"/>
    <row r="171" ht="16.7" customHeight="1" x14ac:dyDescent="0.2"/>
    <row r="172" ht="16.7" customHeight="1" x14ac:dyDescent="0.2"/>
    <row r="173" ht="16.7" customHeight="1" x14ac:dyDescent="0.2"/>
    <row r="174" ht="16.7" customHeight="1" x14ac:dyDescent="0.2"/>
    <row r="175" ht="16.7" customHeight="1" x14ac:dyDescent="0.2"/>
    <row r="176" ht="16.7" customHeight="1" x14ac:dyDescent="0.2"/>
    <row r="177" ht="16.7" customHeight="1" x14ac:dyDescent="0.2"/>
    <row r="178" ht="16.7" customHeight="1" x14ac:dyDescent="0.2"/>
    <row r="179" ht="16.7" customHeight="1" x14ac:dyDescent="0.2"/>
    <row r="180" ht="16.7" customHeight="1" x14ac:dyDescent="0.2"/>
    <row r="181" ht="16.7" customHeight="1" x14ac:dyDescent="0.2"/>
  </sheetData>
  <mergeCells count="6">
    <mergeCell ref="A152:F152"/>
    <mergeCell ref="A7:C7"/>
    <mergeCell ref="A1:F1"/>
    <mergeCell ref="A2:F2"/>
    <mergeCell ref="D4:F4"/>
    <mergeCell ref="A4:C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41 D124 D112 D95 D73 D50 D29 D23 D38 D139 D85 D67" formula="1"/>
    <ignoredError sqref="E112:F112 E38 E67" formula="1" formulaRange="1"/>
    <ignoredError sqref="E73 E50 E23:F23 E29:F29 E141 E124 E95 E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451-17</vt:lpstr>
      <vt:lpstr>'451-17'!Títulos_a_imprimir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2023-08-31T16:55:00Z</cp:lastPrinted>
  <dcterms:created xsi:type="dcterms:W3CDTF">2017-11-21T18:04:00Z</dcterms:created>
  <dcterms:modified xsi:type="dcterms:W3CDTF">2023-10-06T14:32:48Z</dcterms:modified>
</cp:coreProperties>
</file>