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ALUD\Preparacion de cuadros para el boletin\2022\Cuadros para el boletin 2022\Boletin con CVS\"/>
    </mc:Choice>
  </mc:AlternateContent>
  <bookViews>
    <workbookView xWindow="0" yWindow="0" windowWidth="27375" windowHeight="10845"/>
  </bookViews>
  <sheets>
    <sheet name="Cuadro 45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C26" i="1" l="1"/>
  <c r="C40" i="1" l="1"/>
  <c r="C35" i="1"/>
  <c r="H32" i="1" l="1"/>
  <c r="G32" i="1"/>
  <c r="H12" i="1" l="1"/>
  <c r="E19" i="1"/>
  <c r="F19" i="1"/>
  <c r="C22" i="1"/>
  <c r="H19" i="1"/>
  <c r="G36" i="1"/>
  <c r="E46" i="1"/>
  <c r="F46" i="1"/>
  <c r="G46" i="1"/>
  <c r="H46" i="1"/>
  <c r="C51" i="1"/>
  <c r="H36" i="1" l="1"/>
  <c r="G19" i="1" l="1"/>
  <c r="H11" i="1" l="1"/>
  <c r="C45" i="1"/>
  <c r="C28" i="1" l="1"/>
  <c r="C20" i="1"/>
  <c r="G12" i="1"/>
  <c r="F12" i="1"/>
  <c r="E12" i="1"/>
  <c r="C17" i="1"/>
  <c r="C18" i="1"/>
  <c r="F36" i="1" l="1"/>
  <c r="E36" i="1"/>
  <c r="C36" i="1" l="1"/>
  <c r="C50" i="1" l="1"/>
  <c r="C49" i="1"/>
  <c r="C48" i="1"/>
  <c r="C47" i="1"/>
  <c r="C44" i="1"/>
  <c r="C43" i="1"/>
  <c r="C42" i="1"/>
  <c r="C41" i="1"/>
  <c r="C39" i="1"/>
  <c r="C38" i="1"/>
  <c r="C37" i="1"/>
  <c r="C34" i="1"/>
  <c r="C33" i="1"/>
  <c r="C31" i="1"/>
  <c r="C30" i="1"/>
  <c r="C29" i="1"/>
  <c r="C27" i="1"/>
  <c r="C25" i="1"/>
  <c r="C24" i="1"/>
  <c r="C23" i="1"/>
  <c r="C21" i="1"/>
  <c r="C16" i="1"/>
  <c r="C15" i="1"/>
  <c r="C14" i="1"/>
  <c r="C13" i="1"/>
  <c r="C32" i="1" l="1"/>
  <c r="F11" i="1"/>
  <c r="G11" i="1"/>
  <c r="E11" i="1"/>
  <c r="C11" i="1" s="1"/>
  <c r="C46" i="1"/>
  <c r="C19" i="1"/>
  <c r="C12" i="1"/>
  <c r="D22" i="1" l="1"/>
  <c r="D26" i="1"/>
  <c r="D35" i="1"/>
  <c r="D40" i="1"/>
  <c r="D47" i="1"/>
  <c r="D51" i="1"/>
  <c r="D49" i="1"/>
  <c r="D48" i="1"/>
  <c r="D50" i="1"/>
  <c r="D19" i="1"/>
  <c r="D32" i="1"/>
  <c r="D36" i="1"/>
  <c r="D12" i="1"/>
  <c r="D28" i="1"/>
  <c r="D17" i="1"/>
  <c r="D20" i="1"/>
  <c r="D18" i="1"/>
  <c r="D29" i="1"/>
  <c r="D30" i="1"/>
  <c r="D21" i="1"/>
  <c r="D27" i="1"/>
  <c r="D25" i="1"/>
  <c r="D39" i="1"/>
  <c r="D42" i="1"/>
  <c r="D43" i="1"/>
  <c r="D41" i="1"/>
  <c r="D44" i="1"/>
  <c r="D24" i="1"/>
  <c r="D45" i="1"/>
  <c r="D14" i="1"/>
  <c r="D15" i="1"/>
  <c r="D37" i="1"/>
  <c r="D13" i="1"/>
  <c r="D38" i="1"/>
  <c r="D23" i="1"/>
  <c r="D31" i="1"/>
  <c r="D46" i="1"/>
  <c r="D34" i="1"/>
  <c r="D33" i="1"/>
  <c r="D16" i="1"/>
  <c r="D11" i="1" l="1"/>
</calcChain>
</file>

<file path=xl/sharedStrings.xml><?xml version="1.0" encoding="utf-8"?>
<sst xmlns="http://schemas.openxmlformats.org/spreadsheetml/2006/main" count="64" uniqueCount="57">
  <si>
    <t>Servicio</t>
  </si>
  <si>
    <t>Consulta externa (1)</t>
  </si>
  <si>
    <t>Total</t>
  </si>
  <si>
    <t>Sexo</t>
  </si>
  <si>
    <t xml:space="preserve"> -</t>
  </si>
  <si>
    <t>Mujeres</t>
  </si>
  <si>
    <t>Hombres</t>
  </si>
  <si>
    <t>(2) La diferencia que se observa entre el subtotal y los parciales se debe al redondeo.</t>
  </si>
  <si>
    <t>(3) Se refiere al tratamiento antiretroviral del paciente con VIH.</t>
  </si>
  <si>
    <t>Consulta Especializada</t>
  </si>
  <si>
    <t>Medicina Especializada</t>
  </si>
  <si>
    <t xml:space="preserve"> Servicios Técnicos</t>
  </si>
  <si>
    <t>Servicios de Urgencia</t>
  </si>
  <si>
    <t>-</t>
  </si>
  <si>
    <t>Tipo de paciente</t>
  </si>
  <si>
    <t>Asegurado</t>
  </si>
  <si>
    <t>Beneficiario</t>
  </si>
  <si>
    <t>Fuente: Instalaciones hospitalarias que funcionan en la República.</t>
  </si>
  <si>
    <t xml:space="preserve">  Cuadro 45.  CONSULTA EXTERNA EN EL HOSPITAL DOCTOR LUIS "CHICHO" FÁBREGA, POR SEXO Y TIPO DE </t>
  </si>
  <si>
    <t>Cirugía General</t>
  </si>
  <si>
    <t>Neurocirugía</t>
  </si>
  <si>
    <t>Oftalmología</t>
  </si>
  <si>
    <t>Ortopedia</t>
  </si>
  <si>
    <t>Otorrinolaringología</t>
  </si>
  <si>
    <t>Urología</t>
  </si>
  <si>
    <t>Alergología</t>
  </si>
  <si>
    <t>Cardiología</t>
  </si>
  <si>
    <t>Clínica del Empleado</t>
  </si>
  <si>
    <t>Clínica TARV (3)</t>
  </si>
  <si>
    <t>Gastroenterología</t>
  </si>
  <si>
    <t>Hematología</t>
  </si>
  <si>
    <t>Maxilofacial</t>
  </si>
  <si>
    <t>Medicina Física y Rehabilitación</t>
  </si>
  <si>
    <t>Medicina General</t>
  </si>
  <si>
    <t>Medicina Interna</t>
  </si>
  <si>
    <t>Neumología</t>
  </si>
  <si>
    <t>Psiquiatría</t>
  </si>
  <si>
    <t>Clínica de Ginecología</t>
  </si>
  <si>
    <t>Obstetricia</t>
  </si>
  <si>
    <t>Estimulación Precoz</t>
  </si>
  <si>
    <t>Fisioterapia</t>
  </si>
  <si>
    <t>Fonoaudiología</t>
  </si>
  <si>
    <t>Nutrición</t>
  </si>
  <si>
    <t>Optometría</t>
  </si>
  <si>
    <t>Psicología</t>
  </si>
  <si>
    <t>Terapia Ocupacional</t>
  </si>
  <si>
    <t>Terapia Respiratoria</t>
  </si>
  <si>
    <t>Trabajo Social</t>
  </si>
  <si>
    <t>General</t>
  </si>
  <si>
    <t>Ginecología</t>
  </si>
  <si>
    <t>Porcentaje (2)</t>
  </si>
  <si>
    <t xml:space="preserve"> - Cantidad nula o cero.</t>
  </si>
  <si>
    <t>TOTAL</t>
  </si>
  <si>
    <t>Ginecobstetricia</t>
  </si>
  <si>
    <t>PACIENTE, SEGÚN SERVICIO: AÑO 2022</t>
  </si>
  <si>
    <t>Servicios de Pediatría, Neonatología</t>
  </si>
  <si>
    <t>(1) Un paciente es incluido tantas veces asista al consultorio médico.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</si>
</sst>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4" xfId="0" applyFont="1" applyFill="1" applyBorder="1"/>
    <xf numFmtId="0" fontId="1" fillId="0" borderId="3" xfId="0" applyFont="1" applyFill="1" applyBorder="1"/>
    <xf numFmtId="0" fontId="1" fillId="0" borderId="0" xfId="0" applyFont="1" applyBorder="1" applyAlignment="1" applyProtection="1">
      <alignment horizontal="left"/>
    </xf>
    <xf numFmtId="0" fontId="1" fillId="0" borderId="5" xfId="0" applyFont="1" applyBorder="1"/>
    <xf numFmtId="37" fontId="1" fillId="0" borderId="6" xfId="0" applyNumberFormat="1" applyFont="1" applyFill="1" applyBorder="1" applyProtection="1"/>
    <xf numFmtId="164" fontId="1" fillId="0" borderId="6" xfId="0" applyNumberFormat="1" applyFont="1" applyFill="1" applyBorder="1" applyProtection="1"/>
    <xf numFmtId="0" fontId="1" fillId="0" borderId="6" xfId="0" applyFont="1" applyFill="1" applyBorder="1"/>
    <xf numFmtId="0" fontId="1" fillId="0" borderId="0" xfId="0" applyFont="1" applyFill="1" applyBorder="1"/>
    <xf numFmtId="0" fontId="1" fillId="0" borderId="0" xfId="0" applyFont="1" applyAlignment="1" applyProtection="1">
      <alignment horizontal="left"/>
    </xf>
    <xf numFmtId="0" fontId="1" fillId="0" borderId="0" xfId="0" applyFont="1"/>
    <xf numFmtId="164" fontId="1" fillId="0" borderId="10" xfId="0" applyNumberFormat="1" applyFont="1" applyFill="1" applyBorder="1" applyAlignment="1" applyProtection="1">
      <alignment horizontal="right"/>
    </xf>
    <xf numFmtId="3" fontId="1" fillId="0" borderId="10" xfId="0" applyNumberFormat="1" applyFont="1" applyFill="1" applyBorder="1" applyAlignment="1" applyProtection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/>
    </xf>
    <xf numFmtId="3" fontId="3" fillId="0" borderId="10" xfId="0" applyNumberFormat="1" applyFont="1" applyFill="1" applyBorder="1" applyAlignment="1" applyProtection="1">
      <alignment horizontal="right"/>
    </xf>
    <xf numFmtId="164" fontId="3" fillId="0" borderId="10" xfId="0" applyNumberFormat="1" applyFont="1" applyFill="1" applyBorder="1" applyAlignment="1" applyProtection="1">
      <alignment horizontal="right"/>
    </xf>
    <xf numFmtId="0" fontId="4" fillId="0" borderId="0" xfId="0" applyFont="1" applyAlignment="1"/>
    <xf numFmtId="0" fontId="1" fillId="0" borderId="5" xfId="0" applyFont="1" applyBorder="1" applyAlignment="1"/>
    <xf numFmtId="0" fontId="1" fillId="0" borderId="5" xfId="0" applyFont="1" applyFill="1" applyBorder="1"/>
    <xf numFmtId="0" fontId="4" fillId="0" borderId="0" xfId="0" applyFont="1" applyFill="1"/>
    <xf numFmtId="0" fontId="4" fillId="0" borderId="0" xfId="0" applyFont="1" applyAlignment="1">
      <alignment wrapText="1"/>
    </xf>
    <xf numFmtId="3" fontId="2" fillId="0" borderId="10" xfId="0" applyNumberFormat="1" applyFont="1" applyFill="1" applyBorder="1" applyAlignment="1" applyProtection="1">
      <alignment horizontal="right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1" xfId="0" applyFont="1" applyBorder="1"/>
    <xf numFmtId="0" fontId="1" fillId="0" borderId="7" xfId="0" applyFont="1" applyBorder="1"/>
    <xf numFmtId="0" fontId="2" fillId="0" borderId="0" xfId="0" applyFont="1" applyAlignment="1">
      <alignment horizontal="left"/>
    </xf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zoomScaleNormal="100" workbookViewId="0">
      <selection sqref="A1:H1"/>
    </sheetView>
  </sheetViews>
  <sheetFormatPr baseColWidth="10" defaultRowHeight="12.75" x14ac:dyDescent="0.2"/>
  <cols>
    <col min="1" max="1" width="2" style="13" customWidth="1"/>
    <col min="2" max="2" width="29.7109375" style="13" customWidth="1"/>
    <col min="3" max="3" width="12.5703125" style="13" customWidth="1"/>
    <col min="4" max="4" width="11" style="13" customWidth="1"/>
    <col min="5" max="6" width="10.7109375" style="13" customWidth="1"/>
    <col min="7" max="8" width="14" style="13" customWidth="1"/>
    <col min="9" max="246" width="11.42578125" style="13"/>
    <col min="247" max="247" width="36.28515625" style="13" customWidth="1"/>
    <col min="248" max="248" width="12.85546875" style="13" customWidth="1"/>
    <col min="249" max="249" width="11.5703125" style="13" customWidth="1"/>
    <col min="250" max="250" width="8.7109375" style="13" customWidth="1"/>
    <col min="251" max="251" width="10.85546875" style="13" customWidth="1"/>
    <col min="252" max="252" width="11.28515625" style="13" customWidth="1"/>
    <col min="253" max="253" width="10.7109375" style="13" customWidth="1"/>
    <col min="254" max="254" width="12.85546875" style="13" customWidth="1"/>
    <col min="255" max="502" width="11.42578125" style="13"/>
    <col min="503" max="503" width="36.28515625" style="13" customWidth="1"/>
    <col min="504" max="504" width="12.85546875" style="13" customWidth="1"/>
    <col min="505" max="505" width="11.5703125" style="13" customWidth="1"/>
    <col min="506" max="506" width="8.7109375" style="13" customWidth="1"/>
    <col min="507" max="507" width="10.85546875" style="13" customWidth="1"/>
    <col min="508" max="508" width="11.28515625" style="13" customWidth="1"/>
    <col min="509" max="509" width="10.7109375" style="13" customWidth="1"/>
    <col min="510" max="510" width="12.85546875" style="13" customWidth="1"/>
    <col min="511" max="758" width="11.42578125" style="13"/>
    <col min="759" max="759" width="36.28515625" style="13" customWidth="1"/>
    <col min="760" max="760" width="12.85546875" style="13" customWidth="1"/>
    <col min="761" max="761" width="11.5703125" style="13" customWidth="1"/>
    <col min="762" max="762" width="8.7109375" style="13" customWidth="1"/>
    <col min="763" max="763" width="10.85546875" style="13" customWidth="1"/>
    <col min="764" max="764" width="11.28515625" style="13" customWidth="1"/>
    <col min="765" max="765" width="10.7109375" style="13" customWidth="1"/>
    <col min="766" max="766" width="12.85546875" style="13" customWidth="1"/>
    <col min="767" max="1014" width="11.42578125" style="13"/>
    <col min="1015" max="1015" width="36.28515625" style="13" customWidth="1"/>
    <col min="1016" max="1016" width="12.85546875" style="13" customWidth="1"/>
    <col min="1017" max="1017" width="11.5703125" style="13" customWidth="1"/>
    <col min="1018" max="1018" width="8.7109375" style="13" customWidth="1"/>
    <col min="1019" max="1019" width="10.85546875" style="13" customWidth="1"/>
    <col min="1020" max="1020" width="11.28515625" style="13" customWidth="1"/>
    <col min="1021" max="1021" width="10.7109375" style="13" customWidth="1"/>
    <col min="1022" max="1022" width="12.85546875" style="13" customWidth="1"/>
    <col min="1023" max="1270" width="11.42578125" style="13"/>
    <col min="1271" max="1271" width="36.28515625" style="13" customWidth="1"/>
    <col min="1272" max="1272" width="12.85546875" style="13" customWidth="1"/>
    <col min="1273" max="1273" width="11.5703125" style="13" customWidth="1"/>
    <col min="1274" max="1274" width="8.7109375" style="13" customWidth="1"/>
    <col min="1275" max="1275" width="10.85546875" style="13" customWidth="1"/>
    <col min="1276" max="1276" width="11.28515625" style="13" customWidth="1"/>
    <col min="1277" max="1277" width="10.7109375" style="13" customWidth="1"/>
    <col min="1278" max="1278" width="12.85546875" style="13" customWidth="1"/>
    <col min="1279" max="1526" width="11.42578125" style="13"/>
    <col min="1527" max="1527" width="36.28515625" style="13" customWidth="1"/>
    <col min="1528" max="1528" width="12.85546875" style="13" customWidth="1"/>
    <col min="1529" max="1529" width="11.5703125" style="13" customWidth="1"/>
    <col min="1530" max="1530" width="8.7109375" style="13" customWidth="1"/>
    <col min="1531" max="1531" width="10.85546875" style="13" customWidth="1"/>
    <col min="1532" max="1532" width="11.28515625" style="13" customWidth="1"/>
    <col min="1533" max="1533" width="10.7109375" style="13" customWidth="1"/>
    <col min="1534" max="1534" width="12.85546875" style="13" customWidth="1"/>
    <col min="1535" max="1782" width="11.42578125" style="13"/>
    <col min="1783" max="1783" width="36.28515625" style="13" customWidth="1"/>
    <col min="1784" max="1784" width="12.85546875" style="13" customWidth="1"/>
    <col min="1785" max="1785" width="11.5703125" style="13" customWidth="1"/>
    <col min="1786" max="1786" width="8.7109375" style="13" customWidth="1"/>
    <col min="1787" max="1787" width="10.85546875" style="13" customWidth="1"/>
    <col min="1788" max="1788" width="11.28515625" style="13" customWidth="1"/>
    <col min="1789" max="1789" width="10.7109375" style="13" customWidth="1"/>
    <col min="1790" max="1790" width="12.85546875" style="13" customWidth="1"/>
    <col min="1791" max="2038" width="11.42578125" style="13"/>
    <col min="2039" max="2039" width="36.28515625" style="13" customWidth="1"/>
    <col min="2040" max="2040" width="12.85546875" style="13" customWidth="1"/>
    <col min="2041" max="2041" width="11.5703125" style="13" customWidth="1"/>
    <col min="2042" max="2042" width="8.7109375" style="13" customWidth="1"/>
    <col min="2043" max="2043" width="10.85546875" style="13" customWidth="1"/>
    <col min="2044" max="2044" width="11.28515625" style="13" customWidth="1"/>
    <col min="2045" max="2045" width="10.7109375" style="13" customWidth="1"/>
    <col min="2046" max="2046" width="12.85546875" style="13" customWidth="1"/>
    <col min="2047" max="2294" width="11.42578125" style="13"/>
    <col min="2295" max="2295" width="36.28515625" style="13" customWidth="1"/>
    <col min="2296" max="2296" width="12.85546875" style="13" customWidth="1"/>
    <col min="2297" max="2297" width="11.5703125" style="13" customWidth="1"/>
    <col min="2298" max="2298" width="8.7109375" style="13" customWidth="1"/>
    <col min="2299" max="2299" width="10.85546875" style="13" customWidth="1"/>
    <col min="2300" max="2300" width="11.28515625" style="13" customWidth="1"/>
    <col min="2301" max="2301" width="10.7109375" style="13" customWidth="1"/>
    <col min="2302" max="2302" width="12.85546875" style="13" customWidth="1"/>
    <col min="2303" max="2550" width="11.42578125" style="13"/>
    <col min="2551" max="2551" width="36.28515625" style="13" customWidth="1"/>
    <col min="2552" max="2552" width="12.85546875" style="13" customWidth="1"/>
    <col min="2553" max="2553" width="11.5703125" style="13" customWidth="1"/>
    <col min="2554" max="2554" width="8.7109375" style="13" customWidth="1"/>
    <col min="2555" max="2555" width="10.85546875" style="13" customWidth="1"/>
    <col min="2556" max="2556" width="11.28515625" style="13" customWidth="1"/>
    <col min="2557" max="2557" width="10.7109375" style="13" customWidth="1"/>
    <col min="2558" max="2558" width="12.85546875" style="13" customWidth="1"/>
    <col min="2559" max="2806" width="11.42578125" style="13"/>
    <col min="2807" max="2807" width="36.28515625" style="13" customWidth="1"/>
    <col min="2808" max="2808" width="12.85546875" style="13" customWidth="1"/>
    <col min="2809" max="2809" width="11.5703125" style="13" customWidth="1"/>
    <col min="2810" max="2810" width="8.7109375" style="13" customWidth="1"/>
    <col min="2811" max="2811" width="10.85546875" style="13" customWidth="1"/>
    <col min="2812" max="2812" width="11.28515625" style="13" customWidth="1"/>
    <col min="2813" max="2813" width="10.7109375" style="13" customWidth="1"/>
    <col min="2814" max="2814" width="12.85546875" style="13" customWidth="1"/>
    <col min="2815" max="3062" width="11.42578125" style="13"/>
    <col min="3063" max="3063" width="36.28515625" style="13" customWidth="1"/>
    <col min="3064" max="3064" width="12.85546875" style="13" customWidth="1"/>
    <col min="3065" max="3065" width="11.5703125" style="13" customWidth="1"/>
    <col min="3066" max="3066" width="8.7109375" style="13" customWidth="1"/>
    <col min="3067" max="3067" width="10.85546875" style="13" customWidth="1"/>
    <col min="3068" max="3068" width="11.28515625" style="13" customWidth="1"/>
    <col min="3069" max="3069" width="10.7109375" style="13" customWidth="1"/>
    <col min="3070" max="3070" width="12.85546875" style="13" customWidth="1"/>
    <col min="3071" max="3318" width="11.42578125" style="13"/>
    <col min="3319" max="3319" width="36.28515625" style="13" customWidth="1"/>
    <col min="3320" max="3320" width="12.85546875" style="13" customWidth="1"/>
    <col min="3321" max="3321" width="11.5703125" style="13" customWidth="1"/>
    <col min="3322" max="3322" width="8.7109375" style="13" customWidth="1"/>
    <col min="3323" max="3323" width="10.85546875" style="13" customWidth="1"/>
    <col min="3324" max="3324" width="11.28515625" style="13" customWidth="1"/>
    <col min="3325" max="3325" width="10.7109375" style="13" customWidth="1"/>
    <col min="3326" max="3326" width="12.85546875" style="13" customWidth="1"/>
    <col min="3327" max="3574" width="11.42578125" style="13"/>
    <col min="3575" max="3575" width="36.28515625" style="13" customWidth="1"/>
    <col min="3576" max="3576" width="12.85546875" style="13" customWidth="1"/>
    <col min="3577" max="3577" width="11.5703125" style="13" customWidth="1"/>
    <col min="3578" max="3578" width="8.7109375" style="13" customWidth="1"/>
    <col min="3579" max="3579" width="10.85546875" style="13" customWidth="1"/>
    <col min="3580" max="3580" width="11.28515625" style="13" customWidth="1"/>
    <col min="3581" max="3581" width="10.7109375" style="13" customWidth="1"/>
    <col min="3582" max="3582" width="12.85546875" style="13" customWidth="1"/>
    <col min="3583" max="3830" width="11.42578125" style="13"/>
    <col min="3831" max="3831" width="36.28515625" style="13" customWidth="1"/>
    <col min="3832" max="3832" width="12.85546875" style="13" customWidth="1"/>
    <col min="3833" max="3833" width="11.5703125" style="13" customWidth="1"/>
    <col min="3834" max="3834" width="8.7109375" style="13" customWidth="1"/>
    <col min="3835" max="3835" width="10.85546875" style="13" customWidth="1"/>
    <col min="3836" max="3836" width="11.28515625" style="13" customWidth="1"/>
    <col min="3837" max="3837" width="10.7109375" style="13" customWidth="1"/>
    <col min="3838" max="3838" width="12.85546875" style="13" customWidth="1"/>
    <col min="3839" max="4086" width="11.42578125" style="13"/>
    <col min="4087" max="4087" width="36.28515625" style="13" customWidth="1"/>
    <col min="4088" max="4088" width="12.85546875" style="13" customWidth="1"/>
    <col min="4089" max="4089" width="11.5703125" style="13" customWidth="1"/>
    <col min="4090" max="4090" width="8.7109375" style="13" customWidth="1"/>
    <col min="4091" max="4091" width="10.85546875" style="13" customWidth="1"/>
    <col min="4092" max="4092" width="11.28515625" style="13" customWidth="1"/>
    <col min="4093" max="4093" width="10.7109375" style="13" customWidth="1"/>
    <col min="4094" max="4094" width="12.85546875" style="13" customWidth="1"/>
    <col min="4095" max="4342" width="11.42578125" style="13"/>
    <col min="4343" max="4343" width="36.28515625" style="13" customWidth="1"/>
    <col min="4344" max="4344" width="12.85546875" style="13" customWidth="1"/>
    <col min="4345" max="4345" width="11.5703125" style="13" customWidth="1"/>
    <col min="4346" max="4346" width="8.7109375" style="13" customWidth="1"/>
    <col min="4347" max="4347" width="10.85546875" style="13" customWidth="1"/>
    <col min="4348" max="4348" width="11.28515625" style="13" customWidth="1"/>
    <col min="4349" max="4349" width="10.7109375" style="13" customWidth="1"/>
    <col min="4350" max="4350" width="12.85546875" style="13" customWidth="1"/>
    <col min="4351" max="4598" width="11.42578125" style="13"/>
    <col min="4599" max="4599" width="36.28515625" style="13" customWidth="1"/>
    <col min="4600" max="4600" width="12.85546875" style="13" customWidth="1"/>
    <col min="4601" max="4601" width="11.5703125" style="13" customWidth="1"/>
    <col min="4602" max="4602" width="8.7109375" style="13" customWidth="1"/>
    <col min="4603" max="4603" width="10.85546875" style="13" customWidth="1"/>
    <col min="4604" max="4604" width="11.28515625" style="13" customWidth="1"/>
    <col min="4605" max="4605" width="10.7109375" style="13" customWidth="1"/>
    <col min="4606" max="4606" width="12.85546875" style="13" customWidth="1"/>
    <col min="4607" max="4854" width="11.42578125" style="13"/>
    <col min="4855" max="4855" width="36.28515625" style="13" customWidth="1"/>
    <col min="4856" max="4856" width="12.85546875" style="13" customWidth="1"/>
    <col min="4857" max="4857" width="11.5703125" style="13" customWidth="1"/>
    <col min="4858" max="4858" width="8.7109375" style="13" customWidth="1"/>
    <col min="4859" max="4859" width="10.85546875" style="13" customWidth="1"/>
    <col min="4860" max="4860" width="11.28515625" style="13" customWidth="1"/>
    <col min="4861" max="4861" width="10.7109375" style="13" customWidth="1"/>
    <col min="4862" max="4862" width="12.85546875" style="13" customWidth="1"/>
    <col min="4863" max="5110" width="11.42578125" style="13"/>
    <col min="5111" max="5111" width="36.28515625" style="13" customWidth="1"/>
    <col min="5112" max="5112" width="12.85546875" style="13" customWidth="1"/>
    <col min="5113" max="5113" width="11.5703125" style="13" customWidth="1"/>
    <col min="5114" max="5114" width="8.7109375" style="13" customWidth="1"/>
    <col min="5115" max="5115" width="10.85546875" style="13" customWidth="1"/>
    <col min="5116" max="5116" width="11.28515625" style="13" customWidth="1"/>
    <col min="5117" max="5117" width="10.7109375" style="13" customWidth="1"/>
    <col min="5118" max="5118" width="12.85546875" style="13" customWidth="1"/>
    <col min="5119" max="5366" width="11.42578125" style="13"/>
    <col min="5367" max="5367" width="36.28515625" style="13" customWidth="1"/>
    <col min="5368" max="5368" width="12.85546875" style="13" customWidth="1"/>
    <col min="5369" max="5369" width="11.5703125" style="13" customWidth="1"/>
    <col min="5370" max="5370" width="8.7109375" style="13" customWidth="1"/>
    <col min="5371" max="5371" width="10.85546875" style="13" customWidth="1"/>
    <col min="5372" max="5372" width="11.28515625" style="13" customWidth="1"/>
    <col min="5373" max="5373" width="10.7109375" style="13" customWidth="1"/>
    <col min="5374" max="5374" width="12.85546875" style="13" customWidth="1"/>
    <col min="5375" max="5622" width="11.42578125" style="13"/>
    <col min="5623" max="5623" width="36.28515625" style="13" customWidth="1"/>
    <col min="5624" max="5624" width="12.85546875" style="13" customWidth="1"/>
    <col min="5625" max="5625" width="11.5703125" style="13" customWidth="1"/>
    <col min="5626" max="5626" width="8.7109375" style="13" customWidth="1"/>
    <col min="5627" max="5627" width="10.85546875" style="13" customWidth="1"/>
    <col min="5628" max="5628" width="11.28515625" style="13" customWidth="1"/>
    <col min="5629" max="5629" width="10.7109375" style="13" customWidth="1"/>
    <col min="5630" max="5630" width="12.85546875" style="13" customWidth="1"/>
    <col min="5631" max="5878" width="11.42578125" style="13"/>
    <col min="5879" max="5879" width="36.28515625" style="13" customWidth="1"/>
    <col min="5880" max="5880" width="12.85546875" style="13" customWidth="1"/>
    <col min="5881" max="5881" width="11.5703125" style="13" customWidth="1"/>
    <col min="5882" max="5882" width="8.7109375" style="13" customWidth="1"/>
    <col min="5883" max="5883" width="10.85546875" style="13" customWidth="1"/>
    <col min="5884" max="5884" width="11.28515625" style="13" customWidth="1"/>
    <col min="5885" max="5885" width="10.7109375" style="13" customWidth="1"/>
    <col min="5886" max="5886" width="12.85546875" style="13" customWidth="1"/>
    <col min="5887" max="6134" width="11.42578125" style="13"/>
    <col min="6135" max="6135" width="36.28515625" style="13" customWidth="1"/>
    <col min="6136" max="6136" width="12.85546875" style="13" customWidth="1"/>
    <col min="6137" max="6137" width="11.5703125" style="13" customWidth="1"/>
    <col min="6138" max="6138" width="8.7109375" style="13" customWidth="1"/>
    <col min="6139" max="6139" width="10.85546875" style="13" customWidth="1"/>
    <col min="6140" max="6140" width="11.28515625" style="13" customWidth="1"/>
    <col min="6141" max="6141" width="10.7109375" style="13" customWidth="1"/>
    <col min="6142" max="6142" width="12.85546875" style="13" customWidth="1"/>
    <col min="6143" max="6390" width="11.42578125" style="13"/>
    <col min="6391" max="6391" width="36.28515625" style="13" customWidth="1"/>
    <col min="6392" max="6392" width="12.85546875" style="13" customWidth="1"/>
    <col min="6393" max="6393" width="11.5703125" style="13" customWidth="1"/>
    <col min="6394" max="6394" width="8.7109375" style="13" customWidth="1"/>
    <col min="6395" max="6395" width="10.85546875" style="13" customWidth="1"/>
    <col min="6396" max="6396" width="11.28515625" style="13" customWidth="1"/>
    <col min="6397" max="6397" width="10.7109375" style="13" customWidth="1"/>
    <col min="6398" max="6398" width="12.85546875" style="13" customWidth="1"/>
    <col min="6399" max="6646" width="11.42578125" style="13"/>
    <col min="6647" max="6647" width="36.28515625" style="13" customWidth="1"/>
    <col min="6648" max="6648" width="12.85546875" style="13" customWidth="1"/>
    <col min="6649" max="6649" width="11.5703125" style="13" customWidth="1"/>
    <col min="6650" max="6650" width="8.7109375" style="13" customWidth="1"/>
    <col min="6651" max="6651" width="10.85546875" style="13" customWidth="1"/>
    <col min="6652" max="6652" width="11.28515625" style="13" customWidth="1"/>
    <col min="6653" max="6653" width="10.7109375" style="13" customWidth="1"/>
    <col min="6654" max="6654" width="12.85546875" style="13" customWidth="1"/>
    <col min="6655" max="6902" width="11.42578125" style="13"/>
    <col min="6903" max="6903" width="36.28515625" style="13" customWidth="1"/>
    <col min="6904" max="6904" width="12.85546875" style="13" customWidth="1"/>
    <col min="6905" max="6905" width="11.5703125" style="13" customWidth="1"/>
    <col min="6906" max="6906" width="8.7109375" style="13" customWidth="1"/>
    <col min="6907" max="6907" width="10.85546875" style="13" customWidth="1"/>
    <col min="6908" max="6908" width="11.28515625" style="13" customWidth="1"/>
    <col min="6909" max="6909" width="10.7109375" style="13" customWidth="1"/>
    <col min="6910" max="6910" width="12.85546875" style="13" customWidth="1"/>
    <col min="6911" max="7158" width="11.42578125" style="13"/>
    <col min="7159" max="7159" width="36.28515625" style="13" customWidth="1"/>
    <col min="7160" max="7160" width="12.85546875" style="13" customWidth="1"/>
    <col min="7161" max="7161" width="11.5703125" style="13" customWidth="1"/>
    <col min="7162" max="7162" width="8.7109375" style="13" customWidth="1"/>
    <col min="7163" max="7163" width="10.85546875" style="13" customWidth="1"/>
    <col min="7164" max="7164" width="11.28515625" style="13" customWidth="1"/>
    <col min="7165" max="7165" width="10.7109375" style="13" customWidth="1"/>
    <col min="7166" max="7166" width="12.85546875" style="13" customWidth="1"/>
    <col min="7167" max="7414" width="11.42578125" style="13"/>
    <col min="7415" max="7415" width="36.28515625" style="13" customWidth="1"/>
    <col min="7416" max="7416" width="12.85546875" style="13" customWidth="1"/>
    <col min="7417" max="7417" width="11.5703125" style="13" customWidth="1"/>
    <col min="7418" max="7418" width="8.7109375" style="13" customWidth="1"/>
    <col min="7419" max="7419" width="10.85546875" style="13" customWidth="1"/>
    <col min="7420" max="7420" width="11.28515625" style="13" customWidth="1"/>
    <col min="7421" max="7421" width="10.7109375" style="13" customWidth="1"/>
    <col min="7422" max="7422" width="12.85546875" style="13" customWidth="1"/>
    <col min="7423" max="7670" width="11.42578125" style="13"/>
    <col min="7671" max="7671" width="36.28515625" style="13" customWidth="1"/>
    <col min="7672" max="7672" width="12.85546875" style="13" customWidth="1"/>
    <col min="7673" max="7673" width="11.5703125" style="13" customWidth="1"/>
    <col min="7674" max="7674" width="8.7109375" style="13" customWidth="1"/>
    <col min="7675" max="7675" width="10.85546875" style="13" customWidth="1"/>
    <col min="7676" max="7676" width="11.28515625" style="13" customWidth="1"/>
    <col min="7677" max="7677" width="10.7109375" style="13" customWidth="1"/>
    <col min="7678" max="7678" width="12.85546875" style="13" customWidth="1"/>
    <col min="7679" max="7926" width="11.42578125" style="13"/>
    <col min="7927" max="7927" width="36.28515625" style="13" customWidth="1"/>
    <col min="7928" max="7928" width="12.85546875" style="13" customWidth="1"/>
    <col min="7929" max="7929" width="11.5703125" style="13" customWidth="1"/>
    <col min="7930" max="7930" width="8.7109375" style="13" customWidth="1"/>
    <col min="7931" max="7931" width="10.85546875" style="13" customWidth="1"/>
    <col min="7932" max="7932" width="11.28515625" style="13" customWidth="1"/>
    <col min="7933" max="7933" width="10.7109375" style="13" customWidth="1"/>
    <col min="7934" max="7934" width="12.85546875" style="13" customWidth="1"/>
    <col min="7935" max="8182" width="11.42578125" style="13"/>
    <col min="8183" max="8183" width="36.28515625" style="13" customWidth="1"/>
    <col min="8184" max="8184" width="12.85546875" style="13" customWidth="1"/>
    <col min="8185" max="8185" width="11.5703125" style="13" customWidth="1"/>
    <col min="8186" max="8186" width="8.7109375" style="13" customWidth="1"/>
    <col min="8187" max="8187" width="10.85546875" style="13" customWidth="1"/>
    <col min="8188" max="8188" width="11.28515625" style="13" customWidth="1"/>
    <col min="8189" max="8189" width="10.7109375" style="13" customWidth="1"/>
    <col min="8190" max="8190" width="12.85546875" style="13" customWidth="1"/>
    <col min="8191" max="8438" width="11.42578125" style="13"/>
    <col min="8439" max="8439" width="36.28515625" style="13" customWidth="1"/>
    <col min="8440" max="8440" width="12.85546875" style="13" customWidth="1"/>
    <col min="8441" max="8441" width="11.5703125" style="13" customWidth="1"/>
    <col min="8442" max="8442" width="8.7109375" style="13" customWidth="1"/>
    <col min="8443" max="8443" width="10.85546875" style="13" customWidth="1"/>
    <col min="8444" max="8444" width="11.28515625" style="13" customWidth="1"/>
    <col min="8445" max="8445" width="10.7109375" style="13" customWidth="1"/>
    <col min="8446" max="8446" width="12.85546875" style="13" customWidth="1"/>
    <col min="8447" max="8694" width="11.42578125" style="13"/>
    <col min="8695" max="8695" width="36.28515625" style="13" customWidth="1"/>
    <col min="8696" max="8696" width="12.85546875" style="13" customWidth="1"/>
    <col min="8697" max="8697" width="11.5703125" style="13" customWidth="1"/>
    <col min="8698" max="8698" width="8.7109375" style="13" customWidth="1"/>
    <col min="8699" max="8699" width="10.85546875" style="13" customWidth="1"/>
    <col min="8700" max="8700" width="11.28515625" style="13" customWidth="1"/>
    <col min="8701" max="8701" width="10.7109375" style="13" customWidth="1"/>
    <col min="8702" max="8702" width="12.85546875" style="13" customWidth="1"/>
    <col min="8703" max="8950" width="11.42578125" style="13"/>
    <col min="8951" max="8951" width="36.28515625" style="13" customWidth="1"/>
    <col min="8952" max="8952" width="12.85546875" style="13" customWidth="1"/>
    <col min="8953" max="8953" width="11.5703125" style="13" customWidth="1"/>
    <col min="8954" max="8954" width="8.7109375" style="13" customWidth="1"/>
    <col min="8955" max="8955" width="10.85546875" style="13" customWidth="1"/>
    <col min="8956" max="8956" width="11.28515625" style="13" customWidth="1"/>
    <col min="8957" max="8957" width="10.7109375" style="13" customWidth="1"/>
    <col min="8958" max="8958" width="12.85546875" style="13" customWidth="1"/>
    <col min="8959" max="9206" width="11.42578125" style="13"/>
    <col min="9207" max="9207" width="36.28515625" style="13" customWidth="1"/>
    <col min="9208" max="9208" width="12.85546875" style="13" customWidth="1"/>
    <col min="9209" max="9209" width="11.5703125" style="13" customWidth="1"/>
    <col min="9210" max="9210" width="8.7109375" style="13" customWidth="1"/>
    <col min="9211" max="9211" width="10.85546875" style="13" customWidth="1"/>
    <col min="9212" max="9212" width="11.28515625" style="13" customWidth="1"/>
    <col min="9213" max="9213" width="10.7109375" style="13" customWidth="1"/>
    <col min="9214" max="9214" width="12.85546875" style="13" customWidth="1"/>
    <col min="9215" max="9462" width="11.42578125" style="13"/>
    <col min="9463" max="9463" width="36.28515625" style="13" customWidth="1"/>
    <col min="9464" max="9464" width="12.85546875" style="13" customWidth="1"/>
    <col min="9465" max="9465" width="11.5703125" style="13" customWidth="1"/>
    <col min="9466" max="9466" width="8.7109375" style="13" customWidth="1"/>
    <col min="9467" max="9467" width="10.85546875" style="13" customWidth="1"/>
    <col min="9468" max="9468" width="11.28515625" style="13" customWidth="1"/>
    <col min="9469" max="9469" width="10.7109375" style="13" customWidth="1"/>
    <col min="9470" max="9470" width="12.85546875" style="13" customWidth="1"/>
    <col min="9471" max="9718" width="11.42578125" style="13"/>
    <col min="9719" max="9719" width="36.28515625" style="13" customWidth="1"/>
    <col min="9720" max="9720" width="12.85546875" style="13" customWidth="1"/>
    <col min="9721" max="9721" width="11.5703125" style="13" customWidth="1"/>
    <col min="9722" max="9722" width="8.7109375" style="13" customWidth="1"/>
    <col min="9723" max="9723" width="10.85546875" style="13" customWidth="1"/>
    <col min="9724" max="9724" width="11.28515625" style="13" customWidth="1"/>
    <col min="9725" max="9725" width="10.7109375" style="13" customWidth="1"/>
    <col min="9726" max="9726" width="12.85546875" style="13" customWidth="1"/>
    <col min="9727" max="9974" width="11.42578125" style="13"/>
    <col min="9975" max="9975" width="36.28515625" style="13" customWidth="1"/>
    <col min="9976" max="9976" width="12.85546875" style="13" customWidth="1"/>
    <col min="9977" max="9977" width="11.5703125" style="13" customWidth="1"/>
    <col min="9978" max="9978" width="8.7109375" style="13" customWidth="1"/>
    <col min="9979" max="9979" width="10.85546875" style="13" customWidth="1"/>
    <col min="9980" max="9980" width="11.28515625" style="13" customWidth="1"/>
    <col min="9981" max="9981" width="10.7109375" style="13" customWidth="1"/>
    <col min="9982" max="9982" width="12.85546875" style="13" customWidth="1"/>
    <col min="9983" max="10230" width="11.42578125" style="13"/>
    <col min="10231" max="10231" width="36.28515625" style="13" customWidth="1"/>
    <col min="10232" max="10232" width="12.85546875" style="13" customWidth="1"/>
    <col min="10233" max="10233" width="11.5703125" style="13" customWidth="1"/>
    <col min="10234" max="10234" width="8.7109375" style="13" customWidth="1"/>
    <col min="10235" max="10235" width="10.85546875" style="13" customWidth="1"/>
    <col min="10236" max="10236" width="11.28515625" style="13" customWidth="1"/>
    <col min="10237" max="10237" width="10.7109375" style="13" customWidth="1"/>
    <col min="10238" max="10238" width="12.85546875" style="13" customWidth="1"/>
    <col min="10239" max="10486" width="11.42578125" style="13"/>
    <col min="10487" max="10487" width="36.28515625" style="13" customWidth="1"/>
    <col min="10488" max="10488" width="12.85546875" style="13" customWidth="1"/>
    <col min="10489" max="10489" width="11.5703125" style="13" customWidth="1"/>
    <col min="10490" max="10490" width="8.7109375" style="13" customWidth="1"/>
    <col min="10491" max="10491" width="10.85546875" style="13" customWidth="1"/>
    <col min="10492" max="10492" width="11.28515625" style="13" customWidth="1"/>
    <col min="10493" max="10493" width="10.7109375" style="13" customWidth="1"/>
    <col min="10494" max="10494" width="12.85546875" style="13" customWidth="1"/>
    <col min="10495" max="10742" width="11.42578125" style="13"/>
    <col min="10743" max="10743" width="36.28515625" style="13" customWidth="1"/>
    <col min="10744" max="10744" width="12.85546875" style="13" customWidth="1"/>
    <col min="10745" max="10745" width="11.5703125" style="13" customWidth="1"/>
    <col min="10746" max="10746" width="8.7109375" style="13" customWidth="1"/>
    <col min="10747" max="10747" width="10.85546875" style="13" customWidth="1"/>
    <col min="10748" max="10748" width="11.28515625" style="13" customWidth="1"/>
    <col min="10749" max="10749" width="10.7109375" style="13" customWidth="1"/>
    <col min="10750" max="10750" width="12.85546875" style="13" customWidth="1"/>
    <col min="10751" max="10998" width="11.42578125" style="13"/>
    <col min="10999" max="10999" width="36.28515625" style="13" customWidth="1"/>
    <col min="11000" max="11000" width="12.85546875" style="13" customWidth="1"/>
    <col min="11001" max="11001" width="11.5703125" style="13" customWidth="1"/>
    <col min="11002" max="11002" width="8.7109375" style="13" customWidth="1"/>
    <col min="11003" max="11003" width="10.85546875" style="13" customWidth="1"/>
    <col min="11004" max="11004" width="11.28515625" style="13" customWidth="1"/>
    <col min="11005" max="11005" width="10.7109375" style="13" customWidth="1"/>
    <col min="11006" max="11006" width="12.85546875" style="13" customWidth="1"/>
    <col min="11007" max="11254" width="11.42578125" style="13"/>
    <col min="11255" max="11255" width="36.28515625" style="13" customWidth="1"/>
    <col min="11256" max="11256" width="12.85546875" style="13" customWidth="1"/>
    <col min="11257" max="11257" width="11.5703125" style="13" customWidth="1"/>
    <col min="11258" max="11258" width="8.7109375" style="13" customWidth="1"/>
    <col min="11259" max="11259" width="10.85546875" style="13" customWidth="1"/>
    <col min="11260" max="11260" width="11.28515625" style="13" customWidth="1"/>
    <col min="11261" max="11261" width="10.7109375" style="13" customWidth="1"/>
    <col min="11262" max="11262" width="12.85546875" style="13" customWidth="1"/>
    <col min="11263" max="11510" width="11.42578125" style="13"/>
    <col min="11511" max="11511" width="36.28515625" style="13" customWidth="1"/>
    <col min="11512" max="11512" width="12.85546875" style="13" customWidth="1"/>
    <col min="11513" max="11513" width="11.5703125" style="13" customWidth="1"/>
    <col min="11514" max="11514" width="8.7109375" style="13" customWidth="1"/>
    <col min="11515" max="11515" width="10.85546875" style="13" customWidth="1"/>
    <col min="11516" max="11516" width="11.28515625" style="13" customWidth="1"/>
    <col min="11517" max="11517" width="10.7109375" style="13" customWidth="1"/>
    <col min="11518" max="11518" width="12.85546875" style="13" customWidth="1"/>
    <col min="11519" max="11766" width="11.42578125" style="13"/>
    <col min="11767" max="11767" width="36.28515625" style="13" customWidth="1"/>
    <col min="11768" max="11768" width="12.85546875" style="13" customWidth="1"/>
    <col min="11769" max="11769" width="11.5703125" style="13" customWidth="1"/>
    <col min="11770" max="11770" width="8.7109375" style="13" customWidth="1"/>
    <col min="11771" max="11771" width="10.85546875" style="13" customWidth="1"/>
    <col min="11772" max="11772" width="11.28515625" style="13" customWidth="1"/>
    <col min="11773" max="11773" width="10.7109375" style="13" customWidth="1"/>
    <col min="11774" max="11774" width="12.85546875" style="13" customWidth="1"/>
    <col min="11775" max="12022" width="11.42578125" style="13"/>
    <col min="12023" max="12023" width="36.28515625" style="13" customWidth="1"/>
    <col min="12024" max="12024" width="12.85546875" style="13" customWidth="1"/>
    <col min="12025" max="12025" width="11.5703125" style="13" customWidth="1"/>
    <col min="12026" max="12026" width="8.7109375" style="13" customWidth="1"/>
    <col min="12027" max="12027" width="10.85546875" style="13" customWidth="1"/>
    <col min="12028" max="12028" width="11.28515625" style="13" customWidth="1"/>
    <col min="12029" max="12029" width="10.7109375" style="13" customWidth="1"/>
    <col min="12030" max="12030" width="12.85546875" style="13" customWidth="1"/>
    <col min="12031" max="12278" width="11.42578125" style="13"/>
    <col min="12279" max="12279" width="36.28515625" style="13" customWidth="1"/>
    <col min="12280" max="12280" width="12.85546875" style="13" customWidth="1"/>
    <col min="12281" max="12281" width="11.5703125" style="13" customWidth="1"/>
    <col min="12282" max="12282" width="8.7109375" style="13" customWidth="1"/>
    <col min="12283" max="12283" width="10.85546875" style="13" customWidth="1"/>
    <col min="12284" max="12284" width="11.28515625" style="13" customWidth="1"/>
    <col min="12285" max="12285" width="10.7109375" style="13" customWidth="1"/>
    <col min="12286" max="12286" width="12.85546875" style="13" customWidth="1"/>
    <col min="12287" max="12534" width="11.42578125" style="13"/>
    <col min="12535" max="12535" width="36.28515625" style="13" customWidth="1"/>
    <col min="12536" max="12536" width="12.85546875" style="13" customWidth="1"/>
    <col min="12537" max="12537" width="11.5703125" style="13" customWidth="1"/>
    <col min="12538" max="12538" width="8.7109375" style="13" customWidth="1"/>
    <col min="12539" max="12539" width="10.85546875" style="13" customWidth="1"/>
    <col min="12540" max="12540" width="11.28515625" style="13" customWidth="1"/>
    <col min="12541" max="12541" width="10.7109375" style="13" customWidth="1"/>
    <col min="12542" max="12542" width="12.85546875" style="13" customWidth="1"/>
    <col min="12543" max="12790" width="11.42578125" style="13"/>
    <col min="12791" max="12791" width="36.28515625" style="13" customWidth="1"/>
    <col min="12792" max="12792" width="12.85546875" style="13" customWidth="1"/>
    <col min="12793" max="12793" width="11.5703125" style="13" customWidth="1"/>
    <col min="12794" max="12794" width="8.7109375" style="13" customWidth="1"/>
    <col min="12795" max="12795" width="10.85546875" style="13" customWidth="1"/>
    <col min="12796" max="12796" width="11.28515625" style="13" customWidth="1"/>
    <col min="12797" max="12797" width="10.7109375" style="13" customWidth="1"/>
    <col min="12798" max="12798" width="12.85546875" style="13" customWidth="1"/>
    <col min="12799" max="13046" width="11.42578125" style="13"/>
    <col min="13047" max="13047" width="36.28515625" style="13" customWidth="1"/>
    <col min="13048" max="13048" width="12.85546875" style="13" customWidth="1"/>
    <col min="13049" max="13049" width="11.5703125" style="13" customWidth="1"/>
    <col min="13050" max="13050" width="8.7109375" style="13" customWidth="1"/>
    <col min="13051" max="13051" width="10.85546875" style="13" customWidth="1"/>
    <col min="13052" max="13052" width="11.28515625" style="13" customWidth="1"/>
    <col min="13053" max="13053" width="10.7109375" style="13" customWidth="1"/>
    <col min="13054" max="13054" width="12.85546875" style="13" customWidth="1"/>
    <col min="13055" max="13302" width="11.42578125" style="13"/>
    <col min="13303" max="13303" width="36.28515625" style="13" customWidth="1"/>
    <col min="13304" max="13304" width="12.85546875" style="13" customWidth="1"/>
    <col min="13305" max="13305" width="11.5703125" style="13" customWidth="1"/>
    <col min="13306" max="13306" width="8.7109375" style="13" customWidth="1"/>
    <col min="13307" max="13307" width="10.85546875" style="13" customWidth="1"/>
    <col min="13308" max="13308" width="11.28515625" style="13" customWidth="1"/>
    <col min="13309" max="13309" width="10.7109375" style="13" customWidth="1"/>
    <col min="13310" max="13310" width="12.85546875" style="13" customWidth="1"/>
    <col min="13311" max="13558" width="11.42578125" style="13"/>
    <col min="13559" max="13559" width="36.28515625" style="13" customWidth="1"/>
    <col min="13560" max="13560" width="12.85546875" style="13" customWidth="1"/>
    <col min="13561" max="13561" width="11.5703125" style="13" customWidth="1"/>
    <col min="13562" max="13562" width="8.7109375" style="13" customWidth="1"/>
    <col min="13563" max="13563" width="10.85546875" style="13" customWidth="1"/>
    <col min="13564" max="13564" width="11.28515625" style="13" customWidth="1"/>
    <col min="13565" max="13565" width="10.7109375" style="13" customWidth="1"/>
    <col min="13566" max="13566" width="12.85546875" style="13" customWidth="1"/>
    <col min="13567" max="13814" width="11.42578125" style="13"/>
    <col min="13815" max="13815" width="36.28515625" style="13" customWidth="1"/>
    <col min="13816" max="13816" width="12.85546875" style="13" customWidth="1"/>
    <col min="13817" max="13817" width="11.5703125" style="13" customWidth="1"/>
    <col min="13818" max="13818" width="8.7109375" style="13" customWidth="1"/>
    <col min="13819" max="13819" width="10.85546875" style="13" customWidth="1"/>
    <col min="13820" max="13820" width="11.28515625" style="13" customWidth="1"/>
    <col min="13821" max="13821" width="10.7109375" style="13" customWidth="1"/>
    <col min="13822" max="13822" width="12.85546875" style="13" customWidth="1"/>
    <col min="13823" max="14070" width="11.42578125" style="13"/>
    <col min="14071" max="14071" width="36.28515625" style="13" customWidth="1"/>
    <col min="14072" max="14072" width="12.85546875" style="13" customWidth="1"/>
    <col min="14073" max="14073" width="11.5703125" style="13" customWidth="1"/>
    <col min="14074" max="14074" width="8.7109375" style="13" customWidth="1"/>
    <col min="14075" max="14075" width="10.85546875" style="13" customWidth="1"/>
    <col min="14076" max="14076" width="11.28515625" style="13" customWidth="1"/>
    <col min="14077" max="14077" width="10.7109375" style="13" customWidth="1"/>
    <col min="14078" max="14078" width="12.85546875" style="13" customWidth="1"/>
    <col min="14079" max="14326" width="11.42578125" style="13"/>
    <col min="14327" max="14327" width="36.28515625" style="13" customWidth="1"/>
    <col min="14328" max="14328" width="12.85546875" style="13" customWidth="1"/>
    <col min="14329" max="14329" width="11.5703125" style="13" customWidth="1"/>
    <col min="14330" max="14330" width="8.7109375" style="13" customWidth="1"/>
    <col min="14331" max="14331" width="10.85546875" style="13" customWidth="1"/>
    <col min="14332" max="14332" width="11.28515625" style="13" customWidth="1"/>
    <col min="14333" max="14333" width="10.7109375" style="13" customWidth="1"/>
    <col min="14334" max="14334" width="12.85546875" style="13" customWidth="1"/>
    <col min="14335" max="14582" width="11.42578125" style="13"/>
    <col min="14583" max="14583" width="36.28515625" style="13" customWidth="1"/>
    <col min="14584" max="14584" width="12.85546875" style="13" customWidth="1"/>
    <col min="14585" max="14585" width="11.5703125" style="13" customWidth="1"/>
    <col min="14586" max="14586" width="8.7109375" style="13" customWidth="1"/>
    <col min="14587" max="14587" width="10.85546875" style="13" customWidth="1"/>
    <col min="14588" max="14588" width="11.28515625" style="13" customWidth="1"/>
    <col min="14589" max="14589" width="10.7109375" style="13" customWidth="1"/>
    <col min="14590" max="14590" width="12.85546875" style="13" customWidth="1"/>
    <col min="14591" max="14838" width="11.42578125" style="13"/>
    <col min="14839" max="14839" width="36.28515625" style="13" customWidth="1"/>
    <col min="14840" max="14840" width="12.85546875" style="13" customWidth="1"/>
    <col min="14841" max="14841" width="11.5703125" style="13" customWidth="1"/>
    <col min="14842" max="14842" width="8.7109375" style="13" customWidth="1"/>
    <col min="14843" max="14843" width="10.85546875" style="13" customWidth="1"/>
    <col min="14844" max="14844" width="11.28515625" style="13" customWidth="1"/>
    <col min="14845" max="14845" width="10.7109375" style="13" customWidth="1"/>
    <col min="14846" max="14846" width="12.85546875" style="13" customWidth="1"/>
    <col min="14847" max="15094" width="11.42578125" style="13"/>
    <col min="15095" max="15095" width="36.28515625" style="13" customWidth="1"/>
    <col min="15096" max="15096" width="12.85546875" style="13" customWidth="1"/>
    <col min="15097" max="15097" width="11.5703125" style="13" customWidth="1"/>
    <col min="15098" max="15098" width="8.7109375" style="13" customWidth="1"/>
    <col min="15099" max="15099" width="10.85546875" style="13" customWidth="1"/>
    <col min="15100" max="15100" width="11.28515625" style="13" customWidth="1"/>
    <col min="15101" max="15101" width="10.7109375" style="13" customWidth="1"/>
    <col min="15102" max="15102" width="12.85546875" style="13" customWidth="1"/>
    <col min="15103" max="15350" width="11.42578125" style="13"/>
    <col min="15351" max="15351" width="36.28515625" style="13" customWidth="1"/>
    <col min="15352" max="15352" width="12.85546875" style="13" customWidth="1"/>
    <col min="15353" max="15353" width="11.5703125" style="13" customWidth="1"/>
    <col min="15354" max="15354" width="8.7109375" style="13" customWidth="1"/>
    <col min="15355" max="15355" width="10.85546875" style="13" customWidth="1"/>
    <col min="15356" max="15356" width="11.28515625" style="13" customWidth="1"/>
    <col min="15357" max="15357" width="10.7109375" style="13" customWidth="1"/>
    <col min="15358" max="15358" width="12.85546875" style="13" customWidth="1"/>
    <col min="15359" max="15606" width="11.42578125" style="13"/>
    <col min="15607" max="15607" width="36.28515625" style="13" customWidth="1"/>
    <col min="15608" max="15608" width="12.85546875" style="13" customWidth="1"/>
    <col min="15609" max="15609" width="11.5703125" style="13" customWidth="1"/>
    <col min="15610" max="15610" width="8.7109375" style="13" customWidth="1"/>
    <col min="15611" max="15611" width="10.85546875" style="13" customWidth="1"/>
    <col min="15612" max="15612" width="11.28515625" style="13" customWidth="1"/>
    <col min="15613" max="15613" width="10.7109375" style="13" customWidth="1"/>
    <col min="15614" max="15614" width="12.85546875" style="13" customWidth="1"/>
    <col min="15615" max="15862" width="11.42578125" style="13"/>
    <col min="15863" max="15863" width="36.28515625" style="13" customWidth="1"/>
    <col min="15864" max="15864" width="12.85546875" style="13" customWidth="1"/>
    <col min="15865" max="15865" width="11.5703125" style="13" customWidth="1"/>
    <col min="15866" max="15866" width="8.7109375" style="13" customWidth="1"/>
    <col min="15867" max="15867" width="10.85546875" style="13" customWidth="1"/>
    <col min="15868" max="15868" width="11.28515625" style="13" customWidth="1"/>
    <col min="15869" max="15869" width="10.7109375" style="13" customWidth="1"/>
    <col min="15870" max="15870" width="12.85546875" style="13" customWidth="1"/>
    <col min="15871" max="16118" width="11.42578125" style="13"/>
    <col min="16119" max="16119" width="36.28515625" style="13" customWidth="1"/>
    <col min="16120" max="16120" width="12.85546875" style="13" customWidth="1"/>
    <col min="16121" max="16121" width="11.5703125" style="13" customWidth="1"/>
    <col min="16122" max="16122" width="8.7109375" style="13" customWidth="1"/>
    <col min="16123" max="16123" width="10.85546875" style="13" customWidth="1"/>
    <col min="16124" max="16124" width="11.28515625" style="13" customWidth="1"/>
    <col min="16125" max="16125" width="10.7109375" style="13" customWidth="1"/>
    <col min="16126" max="16126" width="12.85546875" style="13" customWidth="1"/>
    <col min="16127" max="16384" width="11.42578125" style="13"/>
  </cols>
  <sheetData>
    <row r="1" spans="1:8" ht="15.75" customHeight="1" x14ac:dyDescent="0.2">
      <c r="A1" s="28" t="s">
        <v>18</v>
      </c>
      <c r="B1" s="28"/>
      <c r="C1" s="28"/>
      <c r="D1" s="28"/>
      <c r="E1" s="28"/>
      <c r="F1" s="28"/>
      <c r="G1" s="28"/>
      <c r="H1" s="28"/>
    </row>
    <row r="2" spans="1:8" ht="15.75" customHeight="1" x14ac:dyDescent="0.2">
      <c r="A2" s="30" t="s">
        <v>54</v>
      </c>
      <c r="B2" s="30"/>
      <c r="C2" s="30"/>
      <c r="D2" s="30"/>
      <c r="E2" s="30"/>
      <c r="F2" s="30"/>
      <c r="G2" s="30"/>
      <c r="H2" s="30"/>
    </row>
    <row r="3" spans="1:8" ht="13.5" customHeight="1" x14ac:dyDescent="0.2">
      <c r="B3" s="24"/>
      <c r="C3" s="14"/>
      <c r="D3" s="14"/>
      <c r="E3" s="14"/>
      <c r="F3" s="14"/>
      <c r="G3" s="14"/>
      <c r="H3" s="14"/>
    </row>
    <row r="4" spans="1:8" ht="30" customHeight="1" x14ac:dyDescent="0.2">
      <c r="A4" s="31" t="s">
        <v>0</v>
      </c>
      <c r="B4" s="32"/>
      <c r="C4" s="40" t="s">
        <v>1</v>
      </c>
      <c r="D4" s="41"/>
      <c r="E4" s="41"/>
      <c r="F4" s="41"/>
      <c r="G4" s="41"/>
      <c r="H4" s="41"/>
    </row>
    <row r="5" spans="1:8" ht="16.7" customHeight="1" x14ac:dyDescent="0.2">
      <c r="A5" s="33"/>
      <c r="B5" s="34"/>
      <c r="C5" s="45" t="s">
        <v>2</v>
      </c>
      <c r="D5" s="37" t="s">
        <v>50</v>
      </c>
      <c r="E5" s="40" t="s">
        <v>3</v>
      </c>
      <c r="F5" s="42"/>
      <c r="G5" s="31" t="s">
        <v>14</v>
      </c>
      <c r="H5" s="31"/>
    </row>
    <row r="6" spans="1:8" ht="10.5" customHeight="1" x14ac:dyDescent="0.2">
      <c r="A6" s="33"/>
      <c r="B6" s="34"/>
      <c r="C6" s="46"/>
      <c r="D6" s="38"/>
      <c r="E6" s="43"/>
      <c r="F6" s="44"/>
      <c r="G6" s="35"/>
      <c r="H6" s="35"/>
    </row>
    <row r="7" spans="1:8" ht="14.25" customHeight="1" x14ac:dyDescent="0.2">
      <c r="A7" s="33"/>
      <c r="B7" s="34"/>
      <c r="C7" s="46"/>
      <c r="D7" s="38"/>
      <c r="E7" s="37" t="s">
        <v>6</v>
      </c>
      <c r="F7" s="37" t="s">
        <v>5</v>
      </c>
      <c r="G7" s="37" t="s">
        <v>15</v>
      </c>
      <c r="H7" s="45" t="s">
        <v>16</v>
      </c>
    </row>
    <row r="8" spans="1:8" ht="14.25" customHeight="1" x14ac:dyDescent="0.2">
      <c r="A8" s="33"/>
      <c r="B8" s="34"/>
      <c r="C8" s="46"/>
      <c r="D8" s="38"/>
      <c r="E8" s="38"/>
      <c r="F8" s="38"/>
      <c r="G8" s="38"/>
      <c r="H8" s="46"/>
    </row>
    <row r="9" spans="1:8" ht="14.25" customHeight="1" x14ac:dyDescent="0.2">
      <c r="A9" s="35"/>
      <c r="B9" s="36"/>
      <c r="C9" s="47"/>
      <c r="D9" s="48"/>
      <c r="E9" s="39"/>
      <c r="F9" s="39"/>
      <c r="G9" s="39"/>
      <c r="H9" s="43"/>
    </row>
    <row r="10" spans="1:8" ht="12.95" customHeight="1" x14ac:dyDescent="0.2">
      <c r="B10" s="8"/>
      <c r="C10" s="2"/>
      <c r="D10" s="2"/>
      <c r="E10" s="2"/>
      <c r="F10" s="2"/>
      <c r="G10" s="2"/>
      <c r="H10" s="2"/>
    </row>
    <row r="11" spans="1:8" ht="25.5" customHeight="1" x14ac:dyDescent="0.2">
      <c r="A11" s="28" t="s">
        <v>52</v>
      </c>
      <c r="B11" s="29"/>
      <c r="C11" s="15">
        <f t="shared" ref="C11:C51" si="0">SUM(E11,F11)</f>
        <v>102048</v>
      </c>
      <c r="D11" s="16">
        <f>SUM(D12,D19,D32,D35,D36,D46)</f>
        <v>100</v>
      </c>
      <c r="E11" s="15">
        <f>SUM(E12,E19,E32,E35,E36,E46)</f>
        <v>45471</v>
      </c>
      <c r="F11" s="15">
        <f>SUM(F12,F19,F32,F35,F36,F46)</f>
        <v>56577</v>
      </c>
      <c r="G11" s="15">
        <f>SUM(G12,G19,G32,G35,G36,G46)</f>
        <v>49428</v>
      </c>
      <c r="H11" s="15">
        <f>SUM(H12,H19,H32,H35,H36,H46)</f>
        <v>52620</v>
      </c>
    </row>
    <row r="12" spans="1:8" ht="18" customHeight="1" x14ac:dyDescent="0.2">
      <c r="A12" s="3" t="s">
        <v>9</v>
      </c>
      <c r="C12" s="15">
        <f t="shared" si="0"/>
        <v>11709</v>
      </c>
      <c r="D12" s="16">
        <f>SUM(C12/C$11*100)</f>
        <v>11.47401222953904</v>
      </c>
      <c r="E12" s="15">
        <f>SUM(E13:E18)</f>
        <v>6017</v>
      </c>
      <c r="F12" s="15">
        <f>SUM(F13:F18)</f>
        <v>5692</v>
      </c>
      <c r="G12" s="15">
        <f t="shared" ref="G12:H12" si="1">SUM(G13:G18)</f>
        <v>8649</v>
      </c>
      <c r="H12" s="15">
        <f t="shared" si="1"/>
        <v>3060</v>
      </c>
    </row>
    <row r="13" spans="1:8" ht="16.7" customHeight="1" x14ac:dyDescent="0.2">
      <c r="B13" s="3" t="s">
        <v>19</v>
      </c>
      <c r="C13" s="15">
        <f t="shared" si="0"/>
        <v>2908</v>
      </c>
      <c r="D13" s="11">
        <f t="shared" ref="D13:D46" si="2">SUM(C13/C$11*100)</f>
        <v>2.8496393853872686</v>
      </c>
      <c r="E13" s="12">
        <v>1212</v>
      </c>
      <c r="F13" s="12">
        <v>1696</v>
      </c>
      <c r="G13" s="12">
        <v>2051</v>
      </c>
      <c r="H13" s="12">
        <v>857</v>
      </c>
    </row>
    <row r="14" spans="1:8" x14ac:dyDescent="0.2">
      <c r="B14" s="4" t="s">
        <v>20</v>
      </c>
      <c r="C14" s="15">
        <f t="shared" si="0"/>
        <v>587</v>
      </c>
      <c r="D14" s="11">
        <f t="shared" si="2"/>
        <v>0.57521950454687987</v>
      </c>
      <c r="E14" s="12">
        <v>256</v>
      </c>
      <c r="F14" s="12">
        <v>331</v>
      </c>
      <c r="G14" s="12">
        <v>501</v>
      </c>
      <c r="H14" s="12">
        <v>86</v>
      </c>
    </row>
    <row r="15" spans="1:8" x14ac:dyDescent="0.2">
      <c r="B15" s="3" t="s">
        <v>21</v>
      </c>
      <c r="C15" s="15">
        <f t="shared" si="0"/>
        <v>1120</v>
      </c>
      <c r="D15" s="11">
        <f t="shared" si="2"/>
        <v>1.0975227343994982</v>
      </c>
      <c r="E15" s="12">
        <v>612</v>
      </c>
      <c r="F15" s="12">
        <v>508</v>
      </c>
      <c r="G15" s="12">
        <v>535</v>
      </c>
      <c r="H15" s="12">
        <v>585</v>
      </c>
    </row>
    <row r="16" spans="1:8" x14ac:dyDescent="0.2">
      <c r="B16" s="4" t="s">
        <v>22</v>
      </c>
      <c r="C16" s="15">
        <f t="shared" si="0"/>
        <v>4351</v>
      </c>
      <c r="D16" s="11">
        <f t="shared" si="2"/>
        <v>4.2636798369394793</v>
      </c>
      <c r="E16" s="12">
        <v>2349</v>
      </c>
      <c r="F16" s="12">
        <v>2002</v>
      </c>
      <c r="G16" s="12">
        <v>3693</v>
      </c>
      <c r="H16" s="12">
        <v>658</v>
      </c>
    </row>
    <row r="17" spans="1:8" x14ac:dyDescent="0.2">
      <c r="B17" s="4" t="s">
        <v>23</v>
      </c>
      <c r="C17" s="15">
        <f t="shared" ref="C17" si="3">SUM(E17,F17)</f>
        <v>1823</v>
      </c>
      <c r="D17" s="11">
        <f t="shared" ref="D17" si="4">SUM(C17/C$11*100)</f>
        <v>1.7864142364377549</v>
      </c>
      <c r="E17" s="12">
        <v>844</v>
      </c>
      <c r="F17" s="12">
        <v>979</v>
      </c>
      <c r="G17" s="12">
        <v>1288</v>
      </c>
      <c r="H17" s="12">
        <v>535</v>
      </c>
    </row>
    <row r="18" spans="1:8" x14ac:dyDescent="0.2">
      <c r="B18" s="4" t="s">
        <v>24</v>
      </c>
      <c r="C18" s="15">
        <f t="shared" ref="C18" si="5">SUM(E18,F18)</f>
        <v>920</v>
      </c>
      <c r="D18" s="11">
        <f t="shared" ref="D18" si="6">SUM(C18/C$11*100)</f>
        <v>0.90153653182815929</v>
      </c>
      <c r="E18" s="12">
        <v>744</v>
      </c>
      <c r="F18" s="12">
        <v>176</v>
      </c>
      <c r="G18" s="12">
        <v>581</v>
      </c>
      <c r="H18" s="12">
        <v>339</v>
      </c>
    </row>
    <row r="19" spans="1:8" ht="18" customHeight="1" x14ac:dyDescent="0.2">
      <c r="A19" s="3" t="s">
        <v>10</v>
      </c>
      <c r="C19" s="15">
        <f t="shared" si="0"/>
        <v>20634</v>
      </c>
      <c r="D19" s="16">
        <f>SUM(C19/C$11*100)</f>
        <v>20.21989651928504</v>
      </c>
      <c r="E19" s="15">
        <f>SUM(E20:E31)</f>
        <v>11064</v>
      </c>
      <c r="F19" s="15">
        <f>SUM(F20:F31)</f>
        <v>9570</v>
      </c>
      <c r="G19" s="15">
        <f>SUM(G20:G31)</f>
        <v>15577</v>
      </c>
      <c r="H19" s="15">
        <f>SUM(H20:H31)</f>
        <v>5057</v>
      </c>
    </row>
    <row r="20" spans="1:8" ht="16.7" customHeight="1" x14ac:dyDescent="0.2">
      <c r="B20" s="4" t="s">
        <v>25</v>
      </c>
      <c r="C20" s="15">
        <f t="shared" si="0"/>
        <v>2064</v>
      </c>
      <c r="D20" s="11">
        <f t="shared" ref="D20" si="7">SUM(C20/C$11*100)</f>
        <v>2.0225776105362181</v>
      </c>
      <c r="E20" s="12">
        <v>967</v>
      </c>
      <c r="F20" s="12">
        <v>1097</v>
      </c>
      <c r="G20" s="12">
        <v>1712</v>
      </c>
      <c r="H20" s="12">
        <v>352</v>
      </c>
    </row>
    <row r="21" spans="1:8" ht="12.95" customHeight="1" x14ac:dyDescent="0.2">
      <c r="B21" s="4" t="s">
        <v>26</v>
      </c>
      <c r="C21" s="15">
        <f t="shared" si="0"/>
        <v>4176</v>
      </c>
      <c r="D21" s="11">
        <f t="shared" si="2"/>
        <v>4.0921919096895571</v>
      </c>
      <c r="E21" s="12">
        <v>2045</v>
      </c>
      <c r="F21" s="12">
        <v>2131</v>
      </c>
      <c r="G21" s="12">
        <v>3560</v>
      </c>
      <c r="H21" s="12">
        <v>616</v>
      </c>
    </row>
    <row r="22" spans="1:8" ht="12.95" customHeight="1" x14ac:dyDescent="0.2">
      <c r="B22" s="4" t="s">
        <v>27</v>
      </c>
      <c r="C22" s="15">
        <f t="shared" si="0"/>
        <v>1034</v>
      </c>
      <c r="D22" s="11">
        <f t="shared" si="2"/>
        <v>1.0132486672938226</v>
      </c>
      <c r="E22" s="12">
        <v>278</v>
      </c>
      <c r="F22" s="12">
        <v>756</v>
      </c>
      <c r="G22" s="12">
        <v>1034</v>
      </c>
      <c r="H22" s="12" t="s">
        <v>13</v>
      </c>
    </row>
    <row r="23" spans="1:8" x14ac:dyDescent="0.2">
      <c r="B23" s="18" t="s">
        <v>28</v>
      </c>
      <c r="C23" s="15">
        <f t="shared" si="0"/>
        <v>3081</v>
      </c>
      <c r="D23" s="11">
        <f t="shared" si="2"/>
        <v>3.019167450611477</v>
      </c>
      <c r="E23" s="12">
        <v>2337</v>
      </c>
      <c r="F23" s="12">
        <v>744</v>
      </c>
      <c r="G23" s="12">
        <v>1322</v>
      </c>
      <c r="H23" s="12">
        <v>1759</v>
      </c>
    </row>
    <row r="24" spans="1:8" x14ac:dyDescent="0.2">
      <c r="B24" s="3" t="s">
        <v>29</v>
      </c>
      <c r="C24" s="15">
        <f t="shared" si="0"/>
        <v>637</v>
      </c>
      <c r="D24" s="11">
        <f t="shared" si="2"/>
        <v>0.62421605518971457</v>
      </c>
      <c r="E24" s="12">
        <v>377</v>
      </c>
      <c r="F24" s="12">
        <v>260</v>
      </c>
      <c r="G24" s="12">
        <v>400</v>
      </c>
      <c r="H24" s="12">
        <v>237</v>
      </c>
    </row>
    <row r="25" spans="1:8" x14ac:dyDescent="0.2">
      <c r="B25" s="4" t="s">
        <v>30</v>
      </c>
      <c r="C25" s="15">
        <f t="shared" si="0"/>
        <v>686</v>
      </c>
      <c r="D25" s="11">
        <f t="shared" si="2"/>
        <v>0.67223267481969273</v>
      </c>
      <c r="E25" s="12">
        <v>265</v>
      </c>
      <c r="F25" s="12">
        <v>421</v>
      </c>
      <c r="G25" s="12">
        <v>570</v>
      </c>
      <c r="H25" s="12">
        <v>116</v>
      </c>
    </row>
    <row r="26" spans="1:8" x14ac:dyDescent="0.2">
      <c r="B26" s="4" t="s">
        <v>31</v>
      </c>
      <c r="C26" s="15">
        <f t="shared" si="0"/>
        <v>1195</v>
      </c>
      <c r="D26" s="11">
        <f>SUM(C26/C$11*100)</f>
        <v>1.1710175603637505</v>
      </c>
      <c r="E26" s="12">
        <v>539</v>
      </c>
      <c r="F26" s="12">
        <v>656</v>
      </c>
      <c r="G26" s="12">
        <v>968</v>
      </c>
      <c r="H26" s="12">
        <v>227</v>
      </c>
    </row>
    <row r="27" spans="1:8" x14ac:dyDescent="0.2">
      <c r="B27" s="4" t="s">
        <v>32</v>
      </c>
      <c r="C27" s="15">
        <f t="shared" si="0"/>
        <v>1523</v>
      </c>
      <c r="D27" s="11">
        <f t="shared" si="2"/>
        <v>1.4924349325807462</v>
      </c>
      <c r="E27" s="12">
        <v>561</v>
      </c>
      <c r="F27" s="12">
        <v>962</v>
      </c>
      <c r="G27" s="12">
        <v>1354</v>
      </c>
      <c r="H27" s="12">
        <v>169</v>
      </c>
    </row>
    <row r="28" spans="1:8" x14ac:dyDescent="0.2">
      <c r="B28" s="4" t="s">
        <v>33</v>
      </c>
      <c r="C28" s="15">
        <f t="shared" ref="C28" si="8">SUM(E28,F28)</f>
        <v>3728</v>
      </c>
      <c r="D28" s="11">
        <f t="shared" ref="D28" si="9">SUM(C28/C$11*100)</f>
        <v>3.6531828159297586</v>
      </c>
      <c r="E28" s="12">
        <v>2633</v>
      </c>
      <c r="F28" s="12">
        <v>1095</v>
      </c>
      <c r="G28" s="12">
        <v>2913</v>
      </c>
      <c r="H28" s="12">
        <v>815</v>
      </c>
    </row>
    <row r="29" spans="1:8" x14ac:dyDescent="0.2">
      <c r="B29" s="4" t="s">
        <v>34</v>
      </c>
      <c r="C29" s="15">
        <f t="shared" si="0"/>
        <v>953</v>
      </c>
      <c r="D29" s="11">
        <f t="shared" si="2"/>
        <v>0.93387425525243029</v>
      </c>
      <c r="E29" s="12">
        <v>406</v>
      </c>
      <c r="F29" s="12">
        <v>547</v>
      </c>
      <c r="G29" s="12">
        <v>621</v>
      </c>
      <c r="H29" s="12">
        <v>332</v>
      </c>
    </row>
    <row r="30" spans="1:8" x14ac:dyDescent="0.2">
      <c r="B30" s="4" t="s">
        <v>35</v>
      </c>
      <c r="C30" s="15">
        <f t="shared" si="0"/>
        <v>758</v>
      </c>
      <c r="D30" s="11">
        <f t="shared" si="2"/>
        <v>0.74278770774537473</v>
      </c>
      <c r="E30" s="12">
        <v>273</v>
      </c>
      <c r="F30" s="12">
        <v>485</v>
      </c>
      <c r="G30" s="12">
        <v>596</v>
      </c>
      <c r="H30" s="12">
        <v>162</v>
      </c>
    </row>
    <row r="31" spans="1:8" x14ac:dyDescent="0.2">
      <c r="B31" s="4" t="s">
        <v>36</v>
      </c>
      <c r="C31" s="15">
        <f t="shared" si="0"/>
        <v>799</v>
      </c>
      <c r="D31" s="11">
        <f t="shared" si="2"/>
        <v>0.78296487927249914</v>
      </c>
      <c r="E31" s="12">
        <v>383</v>
      </c>
      <c r="F31" s="12">
        <v>416</v>
      </c>
      <c r="G31" s="12">
        <v>527</v>
      </c>
      <c r="H31" s="12">
        <v>272</v>
      </c>
    </row>
    <row r="32" spans="1:8" ht="18" customHeight="1" x14ac:dyDescent="0.2">
      <c r="A32" s="3" t="s">
        <v>53</v>
      </c>
      <c r="C32" s="15">
        <f t="shared" si="0"/>
        <v>2510</v>
      </c>
      <c r="D32" s="16">
        <f>SUM(C32/C$11*100)</f>
        <v>2.4596268422703038</v>
      </c>
      <c r="E32" s="15" t="s">
        <v>4</v>
      </c>
      <c r="F32" s="15">
        <f>SUM(F33:F34)</f>
        <v>2510</v>
      </c>
      <c r="G32" s="15">
        <f>SUM(G33:G34)</f>
        <v>1511</v>
      </c>
      <c r="H32" s="15">
        <f>SUM(H33:H34)</f>
        <v>999</v>
      </c>
    </row>
    <row r="33" spans="1:8" ht="16.7" customHeight="1" x14ac:dyDescent="0.2">
      <c r="B33" s="4" t="s">
        <v>37</v>
      </c>
      <c r="C33" s="15">
        <f t="shared" si="0"/>
        <v>1185</v>
      </c>
      <c r="D33" s="11">
        <f t="shared" si="2"/>
        <v>1.1612182502351833</v>
      </c>
      <c r="E33" s="12" t="s">
        <v>13</v>
      </c>
      <c r="F33" s="12">
        <v>1185</v>
      </c>
      <c r="G33" s="12">
        <v>834</v>
      </c>
      <c r="H33" s="12">
        <v>351</v>
      </c>
    </row>
    <row r="34" spans="1:8" x14ac:dyDescent="0.2">
      <c r="B34" s="4" t="s">
        <v>38</v>
      </c>
      <c r="C34" s="15">
        <f t="shared" si="0"/>
        <v>1325</v>
      </c>
      <c r="D34" s="11">
        <f t="shared" si="2"/>
        <v>1.2984085920351207</v>
      </c>
      <c r="E34" s="12" t="s">
        <v>13</v>
      </c>
      <c r="F34" s="12">
        <v>1325</v>
      </c>
      <c r="G34" s="12">
        <v>677</v>
      </c>
      <c r="H34" s="12">
        <v>648</v>
      </c>
    </row>
    <row r="35" spans="1:8" ht="18" customHeight="1" x14ac:dyDescent="0.2">
      <c r="A35" s="3" t="s">
        <v>55</v>
      </c>
      <c r="C35" s="15">
        <f>SUM(E35,F35)</f>
        <v>723</v>
      </c>
      <c r="D35" s="11">
        <f>SUM(C35/C$11*100)</f>
        <v>0.70849012229539043</v>
      </c>
      <c r="E35" s="12">
        <v>384</v>
      </c>
      <c r="F35" s="12">
        <v>339</v>
      </c>
      <c r="G35" s="12">
        <v>410</v>
      </c>
      <c r="H35" s="12">
        <v>313</v>
      </c>
    </row>
    <row r="36" spans="1:8" ht="18" customHeight="1" x14ac:dyDescent="0.2">
      <c r="A36" s="3" t="s">
        <v>11</v>
      </c>
      <c r="C36" s="15">
        <f>SUM(E36,F36)</f>
        <v>28484</v>
      </c>
      <c r="D36" s="16">
        <f>SUM(C36/C$11*100)</f>
        <v>27.912354970210096</v>
      </c>
      <c r="E36" s="15">
        <f>SUM(E37:E45)</f>
        <v>12788</v>
      </c>
      <c r="F36" s="15">
        <f>SUM(F37:F45)</f>
        <v>15696</v>
      </c>
      <c r="G36" s="15">
        <f>SUM(G37:G45)</f>
        <v>14363</v>
      </c>
      <c r="H36" s="15">
        <f>SUM(H37:H45)</f>
        <v>14121</v>
      </c>
    </row>
    <row r="37" spans="1:8" ht="16.7" customHeight="1" x14ac:dyDescent="0.2">
      <c r="B37" s="4" t="s">
        <v>39</v>
      </c>
      <c r="C37" s="15">
        <f t="shared" si="0"/>
        <v>3020</v>
      </c>
      <c r="D37" s="11">
        <f t="shared" si="2"/>
        <v>2.9593916588272187</v>
      </c>
      <c r="E37" s="12">
        <v>1590</v>
      </c>
      <c r="F37" s="12">
        <v>1430</v>
      </c>
      <c r="G37" s="22">
        <v>355</v>
      </c>
      <c r="H37" s="12">
        <v>2665</v>
      </c>
    </row>
    <row r="38" spans="1:8" x14ac:dyDescent="0.2">
      <c r="B38" s="4" t="s">
        <v>40</v>
      </c>
      <c r="C38" s="15">
        <f t="shared" si="0"/>
        <v>13075</v>
      </c>
      <c r="D38" s="11">
        <f t="shared" si="2"/>
        <v>12.812597993101285</v>
      </c>
      <c r="E38" s="12">
        <v>5441</v>
      </c>
      <c r="F38" s="12">
        <v>7634</v>
      </c>
      <c r="G38" s="12">
        <v>10827</v>
      </c>
      <c r="H38" s="12">
        <v>2248</v>
      </c>
    </row>
    <row r="39" spans="1:8" x14ac:dyDescent="0.2">
      <c r="B39" s="4" t="s">
        <v>41</v>
      </c>
      <c r="C39" s="15">
        <f>SUM(E39,F39)</f>
        <v>1631</v>
      </c>
      <c r="D39" s="11">
        <f t="shared" si="2"/>
        <v>1.5982674819692695</v>
      </c>
      <c r="E39" s="12">
        <v>840</v>
      </c>
      <c r="F39" s="12">
        <v>791</v>
      </c>
      <c r="G39" s="12">
        <v>270</v>
      </c>
      <c r="H39" s="12">
        <v>1361</v>
      </c>
    </row>
    <row r="40" spans="1:8" x14ac:dyDescent="0.2">
      <c r="B40" s="19" t="s">
        <v>42</v>
      </c>
      <c r="C40" s="15">
        <f>SUM(E40,F40)</f>
        <v>1180</v>
      </c>
      <c r="D40" s="11">
        <f t="shared" si="2"/>
        <v>1.1563185951709001</v>
      </c>
      <c r="E40" s="12">
        <v>549</v>
      </c>
      <c r="F40" s="12">
        <v>631</v>
      </c>
      <c r="G40" s="12">
        <v>405</v>
      </c>
      <c r="H40" s="12">
        <v>775</v>
      </c>
    </row>
    <row r="41" spans="1:8" s="20" customFormat="1" x14ac:dyDescent="0.2">
      <c r="B41" s="19" t="s">
        <v>43</v>
      </c>
      <c r="C41" s="15">
        <f t="shared" si="0"/>
        <v>1088</v>
      </c>
      <c r="D41" s="11">
        <f t="shared" si="2"/>
        <v>1.0661649419880841</v>
      </c>
      <c r="E41" s="12">
        <v>565</v>
      </c>
      <c r="F41" s="12">
        <v>523</v>
      </c>
      <c r="G41" s="12">
        <v>644</v>
      </c>
      <c r="H41" s="12">
        <v>444</v>
      </c>
    </row>
    <row r="42" spans="1:8" x14ac:dyDescent="0.2">
      <c r="B42" s="4" t="s">
        <v>44</v>
      </c>
      <c r="C42" s="15">
        <f t="shared" si="0"/>
        <v>855</v>
      </c>
      <c r="D42" s="11">
        <f t="shared" si="2"/>
        <v>0.83784101599247407</v>
      </c>
      <c r="E42" s="12">
        <v>277</v>
      </c>
      <c r="F42" s="12">
        <v>578</v>
      </c>
      <c r="G42" s="12">
        <v>472</v>
      </c>
      <c r="H42" s="12">
        <v>383</v>
      </c>
    </row>
    <row r="43" spans="1:8" x14ac:dyDescent="0.2">
      <c r="B43" s="4" t="s">
        <v>45</v>
      </c>
      <c r="C43" s="15">
        <f t="shared" si="0"/>
        <v>626</v>
      </c>
      <c r="D43" s="11">
        <f t="shared" si="2"/>
        <v>0.61343681404829098</v>
      </c>
      <c r="E43" s="12">
        <v>337</v>
      </c>
      <c r="F43" s="12">
        <v>289</v>
      </c>
      <c r="G43" s="12">
        <v>343</v>
      </c>
      <c r="H43" s="12">
        <v>283</v>
      </c>
    </row>
    <row r="44" spans="1:8" x14ac:dyDescent="0.2">
      <c r="B44" s="4" t="s">
        <v>46</v>
      </c>
      <c r="C44" s="15">
        <f t="shared" si="0"/>
        <v>2017</v>
      </c>
      <c r="D44" s="11">
        <f>SUM(C44/C$11*100)</f>
        <v>1.9765208529319536</v>
      </c>
      <c r="E44" s="12">
        <v>1171</v>
      </c>
      <c r="F44" s="12">
        <v>846</v>
      </c>
      <c r="G44" s="12">
        <v>748</v>
      </c>
      <c r="H44" s="12">
        <v>1269</v>
      </c>
    </row>
    <row r="45" spans="1:8" x14ac:dyDescent="0.2">
      <c r="B45" s="4" t="s">
        <v>47</v>
      </c>
      <c r="C45" s="15">
        <f>SUM(E45,F45)</f>
        <v>4992</v>
      </c>
      <c r="D45" s="11">
        <f t="shared" si="2"/>
        <v>4.8918156161806214</v>
      </c>
      <c r="E45" s="12">
        <v>2018</v>
      </c>
      <c r="F45" s="12">
        <v>2974</v>
      </c>
      <c r="G45" s="12">
        <v>299</v>
      </c>
      <c r="H45" s="12">
        <v>4693</v>
      </c>
    </row>
    <row r="46" spans="1:8" ht="18" customHeight="1" x14ac:dyDescent="0.2">
      <c r="A46" s="3" t="s">
        <v>12</v>
      </c>
      <c r="C46" s="15">
        <f t="shared" si="0"/>
        <v>37988</v>
      </c>
      <c r="D46" s="16">
        <f t="shared" si="2"/>
        <v>37.225619316400127</v>
      </c>
      <c r="E46" s="15">
        <f>SUM(E47:E51)</f>
        <v>15218</v>
      </c>
      <c r="F46" s="15">
        <f>SUM(F47:F51)</f>
        <v>22770</v>
      </c>
      <c r="G46" s="15">
        <f>SUM(G47:G51)</f>
        <v>8918</v>
      </c>
      <c r="H46" s="15">
        <f>SUM(H47:H51)</f>
        <v>29070</v>
      </c>
    </row>
    <row r="47" spans="1:8" ht="16.7" customHeight="1" x14ac:dyDescent="0.2">
      <c r="B47" s="4" t="s">
        <v>48</v>
      </c>
      <c r="C47" s="15">
        <f t="shared" si="0"/>
        <v>27236</v>
      </c>
      <c r="D47" s="11">
        <f>SUM(C47/C$11*100)</f>
        <v>26.68940106616494</v>
      </c>
      <c r="E47" s="12">
        <v>14906</v>
      </c>
      <c r="F47" s="12">
        <v>12330</v>
      </c>
      <c r="G47" s="12">
        <v>6742</v>
      </c>
      <c r="H47" s="12">
        <v>20494</v>
      </c>
    </row>
    <row r="48" spans="1:8" x14ac:dyDescent="0.2">
      <c r="B48" s="4" t="s">
        <v>49</v>
      </c>
      <c r="C48" s="15">
        <f t="shared" si="0"/>
        <v>1425</v>
      </c>
      <c r="D48" s="11">
        <f>SUM(C48/C$11*100)</f>
        <v>1.3964016933207903</v>
      </c>
      <c r="E48" s="12" t="s">
        <v>13</v>
      </c>
      <c r="F48" s="12">
        <v>1425</v>
      </c>
      <c r="G48" s="12">
        <v>444</v>
      </c>
      <c r="H48" s="12">
        <v>981</v>
      </c>
    </row>
    <row r="49" spans="1:8" x14ac:dyDescent="0.2">
      <c r="B49" s="4" t="s">
        <v>38</v>
      </c>
      <c r="C49" s="15">
        <f t="shared" si="0"/>
        <v>8852</v>
      </c>
      <c r="D49" s="11">
        <f>SUM(C49/C$11*100)</f>
        <v>8.674349325807464</v>
      </c>
      <c r="E49" s="22" t="s">
        <v>13</v>
      </c>
      <c r="F49" s="12">
        <v>8852</v>
      </c>
      <c r="G49" s="12">
        <v>1581</v>
      </c>
      <c r="H49" s="12">
        <v>7271</v>
      </c>
    </row>
    <row r="50" spans="1:8" x14ac:dyDescent="0.2">
      <c r="B50" s="4" t="s">
        <v>21</v>
      </c>
      <c r="C50" s="15">
        <f t="shared" si="0"/>
        <v>287</v>
      </c>
      <c r="D50" s="11">
        <f>SUM(C50/C$11*100)</f>
        <v>0.28124020068987143</v>
      </c>
      <c r="E50" s="12">
        <v>213</v>
      </c>
      <c r="F50" s="12">
        <v>74</v>
      </c>
      <c r="G50" s="12">
        <v>84</v>
      </c>
      <c r="H50" s="12">
        <v>203</v>
      </c>
    </row>
    <row r="51" spans="1:8" x14ac:dyDescent="0.2">
      <c r="B51" s="4" t="s">
        <v>23</v>
      </c>
      <c r="C51" s="15">
        <f t="shared" si="0"/>
        <v>188</v>
      </c>
      <c r="D51" s="11">
        <f>SUM(C51/C$11*100)</f>
        <v>0.18422703041705862</v>
      </c>
      <c r="E51" s="12">
        <v>99</v>
      </c>
      <c r="F51" s="12">
        <v>89</v>
      </c>
      <c r="G51" s="12">
        <v>67</v>
      </c>
      <c r="H51" s="12">
        <v>121</v>
      </c>
    </row>
    <row r="52" spans="1:8" ht="13.5" customHeight="1" x14ac:dyDescent="0.2">
      <c r="A52" s="25"/>
      <c r="B52" s="26"/>
      <c r="C52" s="5"/>
      <c r="D52" s="6"/>
      <c r="E52" s="5"/>
      <c r="F52" s="5"/>
      <c r="G52" s="7"/>
      <c r="H52" s="7"/>
    </row>
    <row r="53" spans="1:8" ht="9.1999999999999993" customHeight="1" x14ac:dyDescent="0.2">
      <c r="B53" s="8"/>
      <c r="C53" s="1"/>
      <c r="D53" s="1"/>
      <c r="E53" s="1"/>
      <c r="F53" s="1"/>
      <c r="G53" s="1"/>
      <c r="H53" s="8"/>
    </row>
    <row r="54" spans="1:8" ht="15" customHeight="1" x14ac:dyDescent="0.2">
      <c r="A54" s="9" t="s">
        <v>56</v>
      </c>
      <c r="B54" s="10"/>
      <c r="C54" s="10"/>
      <c r="E54" s="10"/>
      <c r="F54" s="10"/>
      <c r="G54" s="10"/>
      <c r="H54" s="10"/>
    </row>
    <row r="55" spans="1:8" ht="15" customHeight="1" x14ac:dyDescent="0.2">
      <c r="A55" s="3" t="s">
        <v>7</v>
      </c>
      <c r="B55" s="10"/>
      <c r="C55" s="10"/>
      <c r="E55" s="10"/>
      <c r="F55" s="10"/>
      <c r="G55" s="10"/>
      <c r="H55" s="10"/>
    </row>
    <row r="56" spans="1:8" ht="15" customHeight="1" x14ac:dyDescent="0.2">
      <c r="A56" s="9" t="s">
        <v>8</v>
      </c>
    </row>
    <row r="57" spans="1:8" ht="15" customHeight="1" x14ac:dyDescent="0.2">
      <c r="A57" s="27" t="s">
        <v>51</v>
      </c>
      <c r="B57" s="27"/>
      <c r="C57" s="27"/>
      <c r="E57" s="17"/>
      <c r="F57" s="17"/>
    </row>
    <row r="58" spans="1:8" ht="15" customHeight="1" x14ac:dyDescent="0.2">
      <c r="A58" s="23" t="s">
        <v>17</v>
      </c>
      <c r="B58" s="17"/>
      <c r="C58" s="17"/>
      <c r="D58" s="17"/>
      <c r="E58" s="17"/>
      <c r="F58" s="17"/>
    </row>
    <row r="60" spans="1:8" x14ac:dyDescent="0.2">
      <c r="D60" s="21"/>
    </row>
  </sheetData>
  <mergeCells count="13">
    <mergeCell ref="A11:B11"/>
    <mergeCell ref="A1:H1"/>
    <mergeCell ref="A2:H2"/>
    <mergeCell ref="A4:B9"/>
    <mergeCell ref="F7:F9"/>
    <mergeCell ref="G7:G9"/>
    <mergeCell ref="C4:H4"/>
    <mergeCell ref="E5:F6"/>
    <mergeCell ref="G5:H6"/>
    <mergeCell ref="C5:C9"/>
    <mergeCell ref="D5:D9"/>
    <mergeCell ref="E7:E9"/>
    <mergeCell ref="H7:H9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ignoredErrors>
    <ignoredError sqref="F32:H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45.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D'AMIL</dc:creator>
  <cp:lastModifiedBy>ERIKA CABRERA DE MACHADO</cp:lastModifiedBy>
  <cp:lastPrinted>2023-09-20T20:13:59Z</cp:lastPrinted>
  <dcterms:created xsi:type="dcterms:W3CDTF">2018-03-26T19:28:54Z</dcterms:created>
  <dcterms:modified xsi:type="dcterms:W3CDTF">2023-11-23T20:03:36Z</dcterms:modified>
</cp:coreProperties>
</file>