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ACCIDENTE DE TRANSITO\"/>
    </mc:Choice>
  </mc:AlternateContent>
  <bookViews>
    <workbookView xWindow="0" yWindow="0" windowWidth="21600" windowHeight="10425"/>
  </bookViews>
  <sheets>
    <sheet name="451-03" sheetId="7" r:id="rId1"/>
  </sheets>
  <definedNames>
    <definedName name="_xlnm.Print_Titles" localSheetId="0">'451-03'!$1:$7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6" i="7" l="1"/>
  <c r="E98" i="7"/>
  <c r="F98" i="7"/>
  <c r="G23" i="7" l="1"/>
  <c r="H23" i="7"/>
  <c r="I23" i="7"/>
  <c r="F23" i="7"/>
  <c r="E23" i="7"/>
  <c r="E12" i="7"/>
  <c r="D121" i="7"/>
  <c r="D23" i="7" l="1"/>
  <c r="E148" i="7"/>
  <c r="F25" i="7" l="1"/>
  <c r="G25" i="7"/>
  <c r="H25" i="7"/>
  <c r="I25" i="7"/>
  <c r="E25" i="7"/>
  <c r="F24" i="7"/>
  <c r="G24" i="7"/>
  <c r="H24" i="7"/>
  <c r="I24" i="7"/>
  <c r="E24" i="7"/>
  <c r="F22" i="7"/>
  <c r="G22" i="7"/>
  <c r="H22" i="7"/>
  <c r="I22" i="7"/>
  <c r="E22" i="7"/>
  <c r="I20" i="7"/>
  <c r="I21" i="7"/>
  <c r="I19" i="7"/>
  <c r="H19" i="7"/>
  <c r="H20" i="7"/>
  <c r="H21" i="7"/>
  <c r="G19" i="7"/>
  <c r="G20" i="7"/>
  <c r="G21" i="7"/>
  <c r="F18" i="7"/>
  <c r="F19" i="7"/>
  <c r="F20" i="7"/>
  <c r="F21" i="7"/>
  <c r="E21" i="7"/>
  <c r="E20" i="7"/>
  <c r="E19" i="7"/>
  <c r="G18" i="7"/>
  <c r="H18" i="7"/>
  <c r="I18" i="7"/>
  <c r="E18" i="7"/>
  <c r="F17" i="7"/>
  <c r="G17" i="7"/>
  <c r="H17" i="7"/>
  <c r="I17" i="7"/>
  <c r="E17" i="7"/>
  <c r="F16" i="7"/>
  <c r="G16" i="7"/>
  <c r="H16" i="7"/>
  <c r="I16" i="7"/>
  <c r="E16" i="7"/>
  <c r="F15" i="7"/>
  <c r="G15" i="7"/>
  <c r="H15" i="7"/>
  <c r="I15" i="7"/>
  <c r="E15" i="7"/>
  <c r="F14" i="7"/>
  <c r="G14" i="7"/>
  <c r="H14" i="7"/>
  <c r="I14" i="7"/>
  <c r="E14" i="7"/>
  <c r="F13" i="7"/>
  <c r="G13" i="7"/>
  <c r="H13" i="7"/>
  <c r="I13" i="7"/>
  <c r="E13" i="7"/>
  <c r="F12" i="7"/>
  <c r="G12" i="7"/>
  <c r="H12" i="7"/>
  <c r="I12" i="7"/>
  <c r="F10" i="7"/>
  <c r="G10" i="7"/>
  <c r="H10" i="7"/>
  <c r="I10" i="7"/>
  <c r="E10" i="7"/>
  <c r="F9" i="7"/>
  <c r="G9" i="7"/>
  <c r="H9" i="7"/>
  <c r="I9" i="7"/>
  <c r="E9" i="7"/>
  <c r="E8" i="7" l="1"/>
  <c r="D19" i="7"/>
  <c r="D21" i="7"/>
  <c r="G8" i="7"/>
  <c r="D22" i="7"/>
  <c r="F8" i="7"/>
  <c r="D20" i="7"/>
  <c r="D25" i="7"/>
  <c r="D9" i="7"/>
  <c r="D64" i="7" l="1"/>
  <c r="D63" i="7"/>
  <c r="D110" i="7" l="1"/>
  <c r="D151" i="7"/>
  <c r="D152" i="7"/>
  <c r="D153" i="7"/>
  <c r="D154" i="7"/>
  <c r="D155" i="7"/>
  <c r="D150" i="7"/>
  <c r="D146" i="7" l="1"/>
  <c r="F148" i="7" l="1"/>
  <c r="G148" i="7"/>
  <c r="H148" i="7"/>
  <c r="I148" i="7"/>
  <c r="E145" i="7"/>
  <c r="F145" i="7"/>
  <c r="G145" i="7"/>
  <c r="H145" i="7"/>
  <c r="I145" i="7"/>
  <c r="E129" i="7"/>
  <c r="F129" i="7"/>
  <c r="G129" i="7"/>
  <c r="H129" i="7"/>
  <c r="I129" i="7"/>
  <c r="E117" i="7"/>
  <c r="F117" i="7"/>
  <c r="G117" i="7"/>
  <c r="H117" i="7"/>
  <c r="I117" i="7"/>
  <c r="D113" i="7"/>
  <c r="D100" i="7"/>
  <c r="D101" i="7"/>
  <c r="D102" i="7"/>
  <c r="D103" i="7"/>
  <c r="D104" i="7"/>
  <c r="D105" i="7"/>
  <c r="D106" i="7"/>
  <c r="D107" i="7"/>
  <c r="D108" i="7"/>
  <c r="D111" i="7"/>
  <c r="D112" i="7"/>
  <c r="D99" i="7"/>
  <c r="G98" i="7"/>
  <c r="H98" i="7"/>
  <c r="I98" i="7"/>
  <c r="E87" i="7"/>
  <c r="F87" i="7"/>
  <c r="G87" i="7"/>
  <c r="H87" i="7"/>
  <c r="I87" i="7"/>
  <c r="D81" i="7"/>
  <c r="D76" i="7"/>
  <c r="E75" i="7"/>
  <c r="F75" i="7"/>
  <c r="G75" i="7"/>
  <c r="H75" i="7"/>
  <c r="I75" i="7"/>
  <c r="D71" i="7"/>
  <c r="D72" i="7"/>
  <c r="D73" i="7"/>
  <c r="D74" i="7"/>
  <c r="D70" i="7"/>
  <c r="E69" i="7"/>
  <c r="F69" i="7"/>
  <c r="G69" i="7"/>
  <c r="H69" i="7"/>
  <c r="I69" i="7"/>
  <c r="D54" i="7"/>
  <c r="D55" i="7"/>
  <c r="D56" i="7"/>
  <c r="D57" i="7"/>
  <c r="D58" i="7"/>
  <c r="D59" i="7"/>
  <c r="D60" i="7"/>
  <c r="D61" i="7"/>
  <c r="D62" i="7"/>
  <c r="D65" i="7"/>
  <c r="D66" i="7"/>
  <c r="D67" i="7"/>
  <c r="D68" i="7"/>
  <c r="D53" i="7"/>
  <c r="E52" i="7"/>
  <c r="F52" i="7"/>
  <c r="G52" i="7"/>
  <c r="H52" i="7"/>
  <c r="I52" i="7"/>
  <c r="D43" i="7"/>
  <c r="D44" i="7"/>
  <c r="D45" i="7"/>
  <c r="D46" i="7"/>
  <c r="D47" i="7"/>
  <c r="D48" i="7"/>
  <c r="D49" i="7"/>
  <c r="D50" i="7"/>
  <c r="D51" i="7"/>
  <c r="D42" i="7"/>
  <c r="E41" i="7"/>
  <c r="F41" i="7"/>
  <c r="G41" i="7"/>
  <c r="H41" i="7"/>
  <c r="I41" i="7"/>
  <c r="D34" i="7"/>
  <c r="D35" i="7"/>
  <c r="D36" i="7"/>
  <c r="D37" i="7"/>
  <c r="D38" i="7"/>
  <c r="D39" i="7"/>
  <c r="D40" i="7"/>
  <c r="D33" i="7"/>
  <c r="E32" i="7"/>
  <c r="F32" i="7"/>
  <c r="G32" i="7"/>
  <c r="H32" i="7"/>
  <c r="I32" i="7"/>
  <c r="D29" i="7"/>
  <c r="D28" i="7"/>
  <c r="D27" i="7"/>
  <c r="E26" i="7"/>
  <c r="F26" i="7"/>
  <c r="G26" i="7"/>
  <c r="H26" i="7"/>
  <c r="I26" i="7"/>
  <c r="D10" i="7"/>
  <c r="D12" i="7"/>
  <c r="D13" i="7"/>
  <c r="D14" i="7"/>
  <c r="D15" i="7"/>
  <c r="D16" i="7"/>
  <c r="D17" i="7"/>
  <c r="D18" i="7"/>
  <c r="D24" i="7"/>
  <c r="H8" i="7"/>
  <c r="I8" i="7"/>
  <c r="D149" i="7"/>
  <c r="D147" i="7"/>
  <c r="D145" i="7" s="1"/>
  <c r="D144" i="7"/>
  <c r="D143" i="7"/>
  <c r="D142" i="7"/>
  <c r="D140" i="7"/>
  <c r="D139" i="7"/>
  <c r="D138" i="7"/>
  <c r="D137" i="7"/>
  <c r="D136" i="7"/>
  <c r="D135" i="7"/>
  <c r="D134" i="7"/>
  <c r="D133" i="7"/>
  <c r="D132" i="7"/>
  <c r="D131" i="7"/>
  <c r="D130" i="7"/>
  <c r="D128" i="7"/>
  <c r="D127" i="7"/>
  <c r="D126" i="7"/>
  <c r="D125" i="7"/>
  <c r="D124" i="7"/>
  <c r="D123" i="7"/>
  <c r="D122" i="7"/>
  <c r="D120" i="7"/>
  <c r="D119" i="7"/>
  <c r="D118" i="7"/>
  <c r="D115" i="7"/>
  <c r="D114" i="7"/>
  <c r="D97" i="7"/>
  <c r="D96" i="7"/>
  <c r="D95" i="7"/>
  <c r="D94" i="7"/>
  <c r="D93" i="7"/>
  <c r="D92" i="7"/>
  <c r="D91" i="7"/>
  <c r="D90" i="7"/>
  <c r="D89" i="7"/>
  <c r="D86" i="7"/>
  <c r="D85" i="7"/>
  <c r="D84" i="7"/>
  <c r="D83" i="7"/>
  <c r="D82" i="7"/>
  <c r="D80" i="7"/>
  <c r="D79" i="7"/>
  <c r="D78" i="7"/>
  <c r="D31" i="7"/>
  <c r="D30" i="7"/>
  <c r="D98" i="7" l="1"/>
  <c r="D8" i="7"/>
  <c r="D69" i="7"/>
  <c r="D117" i="7"/>
  <c r="D148" i="7"/>
  <c r="D129" i="7"/>
  <c r="D87" i="7"/>
  <c r="D75" i="7"/>
  <c r="D41" i="7"/>
  <c r="D52" i="7"/>
  <c r="D32" i="7"/>
  <c r="D26" i="7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19 VACCIDENTE.odc" keepAlive="1" name="PAIRCA-PAN01_SQL2008 SOCIALES19 VACCIDENTE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4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5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6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7" odcFile="C:\Users\libatista\Documents\Mis archivos de origen de datos\PAIRCA-PAN01_SQL2008 SOCIALES23 VACCIDENTE.odc" keepAlive="1" name="PAIRCA-PAN01_SQL2008 SOCIALES23 VACCIDENTE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&quot;" commandType="3"/>
  </connection>
  <connection id="8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<sst xmlns="http://schemas.openxmlformats.org/spreadsheetml/2006/main" count="229" uniqueCount="121">
  <si>
    <t>Accidentes de tránsito</t>
  </si>
  <si>
    <t>Clase</t>
  </si>
  <si>
    <t>Colisión</t>
  </si>
  <si>
    <t>Vuelco</t>
  </si>
  <si>
    <t>Cuadro 3. ACCIDENTES DE TRÁNSITO EN LA REPÚBLICA, POR CLASE, SEGÚN PROVINCIA,</t>
  </si>
  <si>
    <t>Bocas del Toro</t>
  </si>
  <si>
    <t>Chiriquí</t>
  </si>
  <si>
    <t>Coclé</t>
  </si>
  <si>
    <t>Colón</t>
  </si>
  <si>
    <t>Darién</t>
  </si>
  <si>
    <t>Herrera</t>
  </si>
  <si>
    <t>Los Santos</t>
  </si>
  <si>
    <t>Panamá</t>
  </si>
  <si>
    <t>Panamá Oeste</t>
  </si>
  <si>
    <t>Veraguas</t>
  </si>
  <si>
    <t>Colisión con objeto fijo</t>
  </si>
  <si>
    <t>Bugaba</t>
  </si>
  <si>
    <t>San Félix</t>
  </si>
  <si>
    <t>San Lorenzo</t>
  </si>
  <si>
    <t>San Carlos</t>
  </si>
  <si>
    <t>Pocrí</t>
  </si>
  <si>
    <t>Chitré</t>
  </si>
  <si>
    <t>Chepo</t>
  </si>
  <si>
    <t>La Mesa</t>
  </si>
  <si>
    <t>Las Palmas</t>
  </si>
  <si>
    <t>San Francisco</t>
  </si>
  <si>
    <t>Almirante</t>
  </si>
  <si>
    <t>Chiriquí Grande</t>
  </si>
  <si>
    <t>Changuinola</t>
  </si>
  <si>
    <t>Alanje</t>
  </si>
  <si>
    <t>Boquete</t>
  </si>
  <si>
    <t>Barú</t>
  </si>
  <si>
    <t>Boquerón</t>
  </si>
  <si>
    <t>Tolé</t>
  </si>
  <si>
    <t>David</t>
  </si>
  <si>
    <t>Renacimiento</t>
  </si>
  <si>
    <t>Dolega</t>
  </si>
  <si>
    <t>Remedios</t>
  </si>
  <si>
    <t>Gualaca</t>
  </si>
  <si>
    <t>Aguadulce</t>
  </si>
  <si>
    <t>Antón</t>
  </si>
  <si>
    <t>Penonomé</t>
  </si>
  <si>
    <t>Natá</t>
  </si>
  <si>
    <t>La Pintada</t>
  </si>
  <si>
    <t>Olá</t>
  </si>
  <si>
    <t>Chagres</t>
  </si>
  <si>
    <t>Portobelo</t>
  </si>
  <si>
    <t>Donoso</t>
  </si>
  <si>
    <t>Santa Isabel</t>
  </si>
  <si>
    <t>Müna</t>
  </si>
  <si>
    <t>Jirondai</t>
  </si>
  <si>
    <t>Besiko</t>
  </si>
  <si>
    <t>Nole Duima</t>
  </si>
  <si>
    <t>Pinogana</t>
  </si>
  <si>
    <t>Chepigana</t>
  </si>
  <si>
    <t>Parita</t>
  </si>
  <si>
    <t>Los Pozos</t>
  </si>
  <si>
    <t>Ocú</t>
  </si>
  <si>
    <t>Las Minas</t>
  </si>
  <si>
    <t>Santa María</t>
  </si>
  <si>
    <t>Pesé</t>
  </si>
  <si>
    <t>Tonosí</t>
  </si>
  <si>
    <t>San Miguelito</t>
  </si>
  <si>
    <t>La Chorrera</t>
  </si>
  <si>
    <t>Arraiján</t>
  </si>
  <si>
    <t>Chame</t>
  </si>
  <si>
    <t>Capira</t>
  </si>
  <si>
    <t>Mariato</t>
  </si>
  <si>
    <t>Atalaya</t>
  </si>
  <si>
    <t>Soná</t>
  </si>
  <si>
    <t>Calobre</t>
  </si>
  <si>
    <t>Santiago</t>
  </si>
  <si>
    <t>Cañazas</t>
  </si>
  <si>
    <t>Montijo</t>
  </si>
  <si>
    <t>Río de Jesús</t>
  </si>
  <si>
    <t>Calles y avenidas del distrito de Panamá</t>
  </si>
  <si>
    <t>Calles y avenidas del distrito de San Miguelito</t>
  </si>
  <si>
    <t>Calles y avenidas del distrito de Colón</t>
  </si>
  <si>
    <t>Cinta Costera</t>
  </si>
  <si>
    <t>Corredor Norte</t>
  </si>
  <si>
    <t>Corredor Sur</t>
  </si>
  <si>
    <t>Vía Centenario</t>
  </si>
  <si>
    <t>Puente de Las Américas</t>
  </si>
  <si>
    <t>Carretera Panamericana</t>
  </si>
  <si>
    <t>Tierras Altas</t>
  </si>
  <si>
    <t>Santa Fe</t>
  </si>
  <si>
    <t>Comarca Ngäbe Buglé</t>
  </si>
  <si>
    <t>Mironó</t>
  </si>
  <si>
    <t>Comarca Kuna Yala</t>
  </si>
  <si>
    <t>Fuente: Departamento de Operaciones del Tránsito de la Policía Nacional.</t>
  </si>
  <si>
    <t>-</t>
  </si>
  <si>
    <t>Guararé</t>
  </si>
  <si>
    <t>Las Tablas</t>
  </si>
  <si>
    <t>Pedasí</t>
  </si>
  <si>
    <t>Macaracas</t>
  </si>
  <si>
    <t>Omar Torrijos Herrera</t>
  </si>
  <si>
    <t>TOTAL</t>
  </si>
  <si>
    <t xml:space="preserve">   Dr. Belisario Porras</t>
  </si>
  <si>
    <t>Provincia, comarca indígena, distrito y vía</t>
  </si>
  <si>
    <t>- Cantidad nula o cero.</t>
  </si>
  <si>
    <t>Autopista Panamá-Colón</t>
  </si>
  <si>
    <t>Total</t>
  </si>
  <si>
    <t>Ñürüm</t>
  </si>
  <si>
    <t>Puente Centenario</t>
  </si>
  <si>
    <t>Corredor de los Pobres</t>
  </si>
  <si>
    <t>Autopista Panamá - Colón</t>
  </si>
  <si>
    <t>Carretera Transístmica - Boyd Roosevelt</t>
  </si>
  <si>
    <t>Autopista Arraiján - La Chorrera</t>
  </si>
  <si>
    <t>Taboga</t>
  </si>
  <si>
    <t>COMARCA INDÍGENA, DISTRITO Y VÍA: AÑO 2023</t>
  </si>
  <si>
    <t>Carretera Central Nacional - Avenida</t>
  </si>
  <si>
    <t>(1) Incluye atropello, y atropello y fuga, con base en los casos registrados por denuncias.</t>
  </si>
  <si>
    <t>(2) Incluye caída de persona o cosa del vehículo en marcha, colisión y vuelco, colisión y atropello, atropello y colisión,</t>
  </si>
  <si>
    <t>(3) Incluyen las calles, carreteras, caminos, estacionamientos, hombros o aceras destinadas para el tránsito de vehículos.</t>
  </si>
  <si>
    <t>Vías - Otras carreteras vecinales (3)</t>
  </si>
  <si>
    <t>Atropello (1)</t>
  </si>
  <si>
    <t>Otras (2)</t>
  </si>
  <si>
    <t xml:space="preserve">Carretera Central Nacional - Avenida </t>
  </si>
  <si>
    <t xml:space="preserve">atropello y vuelco y los accidentes que no se especifican en ninguna de las clases mencionadas.   </t>
  </si>
  <si>
    <t>Panamá: (Continuación)</t>
  </si>
  <si>
    <t>Veraguas: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</si>
</sst>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3" fontId="1" fillId="0" borderId="0" xfId="0" applyNumberFormat="1" applyFont="1" applyFill="1"/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3" fontId="1" fillId="0" borderId="5" xfId="0" applyNumberFormat="1" applyFont="1" applyFill="1" applyBorder="1"/>
    <xf numFmtId="3" fontId="1" fillId="0" borderId="9" xfId="0" applyNumberFormat="1" applyFont="1" applyFill="1" applyBorder="1"/>
    <xf numFmtId="3" fontId="1" fillId="0" borderId="6" xfId="0" applyNumberFormat="1" applyFont="1" applyFill="1" applyBorder="1" applyAlignment="1">
      <alignment horizontal="right"/>
    </xf>
    <xf numFmtId="0" fontId="1" fillId="0" borderId="0" xfId="0" applyFont="1" applyFill="1"/>
    <xf numFmtId="0" fontId="1" fillId="0" borderId="5" xfId="0" applyFont="1" applyFill="1" applyBorder="1"/>
    <xf numFmtId="0" fontId="0" fillId="0" borderId="0" xfId="0" applyFont="1"/>
    <xf numFmtId="3" fontId="1" fillId="0" borderId="5" xfId="0" applyNumberFormat="1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left"/>
    </xf>
    <xf numFmtId="0" fontId="0" fillId="0" borderId="0" xfId="0" applyFont="1" applyFill="1"/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1" xfId="0" applyFont="1" applyFill="1" applyBorder="1"/>
    <xf numFmtId="49" fontId="0" fillId="0" borderId="0" xfId="0" quotePrefix="1" applyNumberFormat="1" applyFont="1" applyFill="1" applyAlignment="1">
      <alignment horizontal="left"/>
    </xf>
    <xf numFmtId="164" fontId="2" fillId="0" borderId="8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/>
    </xf>
    <xf numFmtId="164" fontId="2" fillId="0" borderId="11" xfId="0" applyNumberFormat="1" applyFont="1" applyFill="1" applyBorder="1"/>
    <xf numFmtId="164" fontId="1" fillId="0" borderId="11" xfId="0" applyNumberFormat="1" applyFont="1" applyFill="1" applyBorder="1"/>
    <xf numFmtId="164" fontId="1" fillId="0" borderId="8" xfId="0" applyNumberFormat="1" applyFont="1" applyFill="1" applyBorder="1"/>
    <xf numFmtId="164" fontId="1" fillId="0" borderId="11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0" fillId="0" borderId="11" xfId="0" applyNumberFormat="1" applyFont="1" applyFill="1" applyBorder="1"/>
    <xf numFmtId="164" fontId="0" fillId="0" borderId="8" xfId="0" applyNumberFormat="1" applyFont="1" applyFill="1" applyBorder="1"/>
    <xf numFmtId="164" fontId="1" fillId="0" borderId="0" xfId="0" applyNumberFormat="1" applyFont="1" applyFill="1"/>
    <xf numFmtId="164" fontId="1" fillId="0" borderId="8" xfId="0" applyNumberFormat="1" applyFont="1" applyFill="1" applyBorder="1" applyAlignment="1"/>
    <xf numFmtId="164" fontId="0" fillId="0" borderId="8" xfId="0" applyNumberFormat="1" applyFont="1" applyFill="1" applyBorder="1" applyAlignment="1">
      <alignment horizontal="right"/>
    </xf>
    <xf numFmtId="164" fontId="0" fillId="0" borderId="0" xfId="0" applyNumberFormat="1" applyFont="1" applyFill="1"/>
    <xf numFmtId="3" fontId="1" fillId="0" borderId="0" xfId="0" applyNumberFormat="1" applyFont="1" applyFill="1" applyBorder="1" applyAlignment="1">
      <alignment horizontal="justify"/>
    </xf>
    <xf numFmtId="3" fontId="0" fillId="0" borderId="0" xfId="0" applyNumberFormat="1"/>
    <xf numFmtId="0" fontId="0" fillId="0" borderId="0" xfId="0" applyFont="1" applyBorder="1"/>
    <xf numFmtId="3" fontId="0" fillId="0" borderId="5" xfId="0" applyNumberFormat="1" applyBorder="1"/>
    <xf numFmtId="3" fontId="0" fillId="0" borderId="8" xfId="0" applyNumberFormat="1" applyBorder="1"/>
    <xf numFmtId="164" fontId="1" fillId="0" borderId="0" xfId="0" applyNumberFormat="1" applyFont="1" applyFill="1" applyBorder="1"/>
    <xf numFmtId="49" fontId="1" fillId="0" borderId="0" xfId="0" applyNumberFormat="1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distributed" justifyLastLine="1"/>
    </xf>
    <xf numFmtId="0" fontId="3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2"/>
  <sheetViews>
    <sheetView tabSelected="1" zoomScaleNormal="100" workbookViewId="0">
      <selection sqref="A1:I1"/>
    </sheetView>
  </sheetViews>
  <sheetFormatPr baseColWidth="10" defaultColWidth="11.42578125" defaultRowHeight="12.75" x14ac:dyDescent="0.2"/>
  <cols>
    <col min="1" max="2" width="1.7109375" style="9" customWidth="1"/>
    <col min="3" max="3" width="40.140625" style="9" customWidth="1"/>
    <col min="4" max="5" width="9.5703125" style="9" customWidth="1"/>
    <col min="6" max="6" width="9.7109375" style="9" customWidth="1"/>
    <col min="7" max="9" width="9.140625" style="9" customWidth="1"/>
    <col min="10" max="10" width="11.42578125" style="41"/>
    <col min="11" max="16384" width="11.42578125" style="9"/>
  </cols>
  <sheetData>
    <row r="1" spans="1:10" ht="16.149999999999999" customHeight="1" x14ac:dyDescent="0.2">
      <c r="A1" s="49" t="s">
        <v>4</v>
      </c>
      <c r="B1" s="49"/>
      <c r="C1" s="49"/>
      <c r="D1" s="49"/>
      <c r="E1" s="49"/>
      <c r="F1" s="49"/>
      <c r="G1" s="49"/>
      <c r="H1" s="49"/>
      <c r="I1" s="49"/>
    </row>
    <row r="2" spans="1:10" ht="16.149999999999999" customHeight="1" x14ac:dyDescent="0.2">
      <c r="A2" s="49" t="s">
        <v>109</v>
      </c>
      <c r="B2" s="49"/>
      <c r="C2" s="49"/>
      <c r="D2" s="49"/>
      <c r="E2" s="49"/>
      <c r="F2" s="49"/>
      <c r="G2" s="49"/>
      <c r="H2" s="49"/>
      <c r="I2" s="49"/>
    </row>
    <row r="3" spans="1:10" ht="9" customHeight="1" x14ac:dyDescent="0.2">
      <c r="C3" s="50"/>
      <c r="D3" s="50"/>
      <c r="E3" s="50"/>
      <c r="F3" s="50"/>
      <c r="G3" s="50"/>
      <c r="H3" s="50"/>
      <c r="I3" s="50"/>
    </row>
    <row r="4" spans="1:10" ht="24.6" customHeight="1" x14ac:dyDescent="0.2">
      <c r="A4" s="51" t="s">
        <v>98</v>
      </c>
      <c r="B4" s="51"/>
      <c r="C4" s="52"/>
      <c r="D4" s="57" t="s">
        <v>0</v>
      </c>
      <c r="E4" s="58"/>
      <c r="F4" s="58"/>
      <c r="G4" s="58"/>
      <c r="H4" s="58"/>
      <c r="I4" s="58"/>
    </row>
    <row r="5" spans="1:10" ht="24.6" customHeight="1" x14ac:dyDescent="0.2">
      <c r="A5" s="53"/>
      <c r="B5" s="53"/>
      <c r="C5" s="54"/>
      <c r="D5" s="59" t="s">
        <v>101</v>
      </c>
      <c r="E5" s="57" t="s">
        <v>1</v>
      </c>
      <c r="F5" s="58"/>
      <c r="G5" s="58"/>
      <c r="H5" s="58"/>
      <c r="I5" s="58"/>
    </row>
    <row r="6" spans="1:10" ht="52.9" customHeight="1" x14ac:dyDescent="0.2">
      <c r="A6" s="55"/>
      <c r="B6" s="55"/>
      <c r="C6" s="56"/>
      <c r="D6" s="60"/>
      <c r="E6" s="16" t="s">
        <v>2</v>
      </c>
      <c r="F6" s="16" t="s">
        <v>15</v>
      </c>
      <c r="G6" s="17" t="s">
        <v>3</v>
      </c>
      <c r="H6" s="18" t="s">
        <v>115</v>
      </c>
      <c r="I6" s="16" t="s">
        <v>116</v>
      </c>
    </row>
    <row r="7" spans="1:10" s="15" customFormat="1" ht="9.75" customHeight="1" x14ac:dyDescent="0.2">
      <c r="D7" s="19"/>
      <c r="E7" s="20"/>
      <c r="F7" s="20"/>
      <c r="G7" s="20"/>
      <c r="H7" s="20"/>
      <c r="I7" s="21"/>
      <c r="J7" s="22"/>
    </row>
    <row r="8" spans="1:10" s="15" customFormat="1" ht="27" customHeight="1" x14ac:dyDescent="0.2">
      <c r="A8" s="46" t="s">
        <v>96</v>
      </c>
      <c r="B8" s="46"/>
      <c r="C8" s="47"/>
      <c r="D8" s="25">
        <f>SUM(D9:D25)</f>
        <v>45614</v>
      </c>
      <c r="E8" s="25">
        <f>SUM(E9:E25)</f>
        <v>37448</v>
      </c>
      <c r="F8" s="25">
        <f>SUM(F9:F25)</f>
        <v>5063</v>
      </c>
      <c r="G8" s="25">
        <f>SUM(G9:G25)</f>
        <v>1211</v>
      </c>
      <c r="H8" s="25">
        <f t="shared" ref="H8:I8" si="0">SUM(H9:H25)</f>
        <v>1207</v>
      </c>
      <c r="I8" s="26">
        <f t="shared" si="0"/>
        <v>685</v>
      </c>
      <c r="J8" s="22"/>
    </row>
    <row r="9" spans="1:10" s="15" customFormat="1" ht="18" customHeight="1" x14ac:dyDescent="0.2">
      <c r="C9" s="4" t="s">
        <v>83</v>
      </c>
      <c r="D9" s="25">
        <f>SUM(E9:I9)</f>
        <v>6084</v>
      </c>
      <c r="E9" s="26">
        <f>SUM(E33,E53,E70,E76,E99,E118,E130)</f>
        <v>5022</v>
      </c>
      <c r="F9" s="26">
        <f>SUM(F33,F53,F70,F76,F99,F118,F130)</f>
        <v>555</v>
      </c>
      <c r="G9" s="26">
        <f>SUM(G33,G53,G70,G76,G99,G118,G130)</f>
        <v>236</v>
      </c>
      <c r="H9" s="26">
        <f>SUM(H33,H53,H70,H76,H99,H118,H130)</f>
        <v>140</v>
      </c>
      <c r="I9" s="26">
        <f>SUM(I33,I53,I70,I76,I99,I118,I130)</f>
        <v>131</v>
      </c>
      <c r="J9" s="22"/>
    </row>
    <row r="10" spans="1:10" s="15" customFormat="1" ht="17.25" customHeight="1" x14ac:dyDescent="0.2">
      <c r="C10" s="4" t="s">
        <v>106</v>
      </c>
      <c r="D10" s="25">
        <f t="shared" ref="D10:D24" si="1">SUM(E10:I10)</f>
        <v>2365</v>
      </c>
      <c r="E10" s="26">
        <f>SUM(E42,E100)</f>
        <v>2085</v>
      </c>
      <c r="F10" s="26">
        <f t="shared" ref="F10:I10" si="2">SUM(F42,F100)</f>
        <v>164</v>
      </c>
      <c r="G10" s="26">
        <f t="shared" si="2"/>
        <v>30</v>
      </c>
      <c r="H10" s="26">
        <f t="shared" si="2"/>
        <v>58</v>
      </c>
      <c r="I10" s="26">
        <f t="shared" si="2"/>
        <v>28</v>
      </c>
      <c r="J10" s="22"/>
    </row>
    <row r="11" spans="1:10" s="15" customFormat="1" ht="18" customHeight="1" x14ac:dyDescent="0.2">
      <c r="C11" s="39" t="s">
        <v>110</v>
      </c>
      <c r="D11" s="25"/>
      <c r="E11" s="26"/>
      <c r="F11" s="26"/>
      <c r="G11" s="26"/>
      <c r="H11" s="26"/>
      <c r="I11" s="26"/>
      <c r="J11" s="22"/>
    </row>
    <row r="12" spans="1:10" s="15" customFormat="1" ht="12.6" customHeight="1" x14ac:dyDescent="0.2">
      <c r="C12" s="1" t="s">
        <v>97</v>
      </c>
      <c r="D12" s="25">
        <f t="shared" si="1"/>
        <v>432</v>
      </c>
      <c r="E12" s="26">
        <f>SUM(E78,E89)</f>
        <v>335</v>
      </c>
      <c r="F12" s="26">
        <f t="shared" ref="F12:I12" si="3">SUM(F78,F89)</f>
        <v>53</v>
      </c>
      <c r="G12" s="26">
        <f t="shared" si="3"/>
        <v>25</v>
      </c>
      <c r="H12" s="26">
        <f t="shared" si="3"/>
        <v>13</v>
      </c>
      <c r="I12" s="26">
        <f t="shared" si="3"/>
        <v>6</v>
      </c>
      <c r="J12" s="22"/>
    </row>
    <row r="13" spans="1:10" s="15" customFormat="1" ht="17.25" customHeight="1" x14ac:dyDescent="0.2">
      <c r="C13" s="10" t="s">
        <v>107</v>
      </c>
      <c r="D13" s="25">
        <f t="shared" si="1"/>
        <v>626</v>
      </c>
      <c r="E13" s="26">
        <f>SUM(E119)</f>
        <v>510</v>
      </c>
      <c r="F13" s="26">
        <f t="shared" ref="F13:I13" si="4">SUM(F119)</f>
        <v>60</v>
      </c>
      <c r="G13" s="26">
        <f t="shared" si="4"/>
        <v>30</v>
      </c>
      <c r="H13" s="26">
        <f t="shared" si="4"/>
        <v>5</v>
      </c>
      <c r="I13" s="26">
        <f t="shared" si="4"/>
        <v>21</v>
      </c>
      <c r="J13" s="22"/>
    </row>
    <row r="14" spans="1:10" s="15" customFormat="1" ht="18" customHeight="1" x14ac:dyDescent="0.2">
      <c r="C14" s="4" t="s">
        <v>105</v>
      </c>
      <c r="D14" s="25">
        <f t="shared" si="1"/>
        <v>332</v>
      </c>
      <c r="E14" s="27">
        <f>SUM(E43,E101)</f>
        <v>165</v>
      </c>
      <c r="F14" s="27">
        <f t="shared" ref="F14:I14" si="5">SUM(F43,F101)</f>
        <v>116</v>
      </c>
      <c r="G14" s="27">
        <f t="shared" si="5"/>
        <v>16</v>
      </c>
      <c r="H14" s="27">
        <f t="shared" si="5"/>
        <v>3</v>
      </c>
      <c r="I14" s="27">
        <f t="shared" si="5"/>
        <v>32</v>
      </c>
      <c r="J14" s="22"/>
    </row>
    <row r="15" spans="1:10" s="15" customFormat="1" ht="17.25" customHeight="1" x14ac:dyDescent="0.2">
      <c r="C15" s="1" t="s">
        <v>75</v>
      </c>
      <c r="D15" s="25">
        <f t="shared" si="1"/>
        <v>17697</v>
      </c>
      <c r="E15" s="27">
        <f>SUM(E102)</f>
        <v>15578</v>
      </c>
      <c r="F15" s="27">
        <f t="shared" ref="F15:I15" si="6">SUM(F102)</f>
        <v>1382</v>
      </c>
      <c r="G15" s="27">
        <f t="shared" si="6"/>
        <v>126</v>
      </c>
      <c r="H15" s="27">
        <f t="shared" si="6"/>
        <v>419</v>
      </c>
      <c r="I15" s="27">
        <f t="shared" si="6"/>
        <v>192</v>
      </c>
      <c r="J15" s="22"/>
    </row>
    <row r="16" spans="1:10" s="15" customFormat="1" ht="18" customHeight="1" x14ac:dyDescent="0.2">
      <c r="C16" s="1" t="s">
        <v>76</v>
      </c>
      <c r="D16" s="25">
        <f t="shared" si="1"/>
        <v>2943</v>
      </c>
      <c r="E16" s="27">
        <f>SUM(E103)</f>
        <v>2511</v>
      </c>
      <c r="F16" s="27">
        <f t="shared" ref="F16:I16" si="7">SUM(F103)</f>
        <v>296</v>
      </c>
      <c r="G16" s="27">
        <f t="shared" si="7"/>
        <v>19</v>
      </c>
      <c r="H16" s="27">
        <f t="shared" si="7"/>
        <v>86</v>
      </c>
      <c r="I16" s="27">
        <f t="shared" si="7"/>
        <v>31</v>
      </c>
      <c r="J16" s="22"/>
    </row>
    <row r="17" spans="1:10" s="15" customFormat="1" ht="17.25" customHeight="1" x14ac:dyDescent="0.2">
      <c r="C17" s="1" t="s">
        <v>77</v>
      </c>
      <c r="D17" s="25">
        <f t="shared" si="1"/>
        <v>1408</v>
      </c>
      <c r="E17" s="27">
        <f>SUM(E44)</f>
        <v>1056</v>
      </c>
      <c r="F17" s="27">
        <f t="shared" ref="F17:I17" si="8">SUM(F44)</f>
        <v>266</v>
      </c>
      <c r="G17" s="27">
        <f t="shared" si="8"/>
        <v>25</v>
      </c>
      <c r="H17" s="27">
        <f t="shared" si="8"/>
        <v>51</v>
      </c>
      <c r="I17" s="27">
        <f t="shared" si="8"/>
        <v>10</v>
      </c>
      <c r="J17" s="22"/>
    </row>
    <row r="18" spans="1:10" s="15" customFormat="1" ht="18" customHeight="1" x14ac:dyDescent="0.2">
      <c r="C18" s="1" t="s">
        <v>78</v>
      </c>
      <c r="D18" s="25">
        <f t="shared" si="1"/>
        <v>261</v>
      </c>
      <c r="E18" s="27">
        <f t="shared" ref="E18:F21" si="9">SUM(E104)</f>
        <v>225</v>
      </c>
      <c r="F18" s="27">
        <f t="shared" si="9"/>
        <v>18</v>
      </c>
      <c r="G18" s="27">
        <f t="shared" ref="G18:I18" si="10">SUM(G104)</f>
        <v>4</v>
      </c>
      <c r="H18" s="27">
        <f t="shared" si="10"/>
        <v>8</v>
      </c>
      <c r="I18" s="27">
        <f t="shared" si="10"/>
        <v>6</v>
      </c>
      <c r="J18" s="22"/>
    </row>
    <row r="19" spans="1:10" s="15" customFormat="1" ht="17.25" customHeight="1" x14ac:dyDescent="0.2">
      <c r="C19" s="1" t="s">
        <v>104</v>
      </c>
      <c r="D19" s="25">
        <f>SUM(E19:I19)</f>
        <v>88</v>
      </c>
      <c r="E19" s="27">
        <f t="shared" si="9"/>
        <v>63</v>
      </c>
      <c r="F19" s="27">
        <f t="shared" si="9"/>
        <v>20</v>
      </c>
      <c r="G19" s="27">
        <f>SUM(G105)</f>
        <v>1</v>
      </c>
      <c r="H19" s="27">
        <f>SUM(H105)</f>
        <v>3</v>
      </c>
      <c r="I19" s="27">
        <f>SUM(I105)</f>
        <v>1</v>
      </c>
      <c r="J19" s="22"/>
    </row>
    <row r="20" spans="1:10" s="15" customFormat="1" ht="18" customHeight="1" x14ac:dyDescent="0.2">
      <c r="C20" s="1" t="s">
        <v>79</v>
      </c>
      <c r="D20" s="25">
        <f>SUM(E20:I20)</f>
        <v>415</v>
      </c>
      <c r="E20" s="27">
        <f t="shared" si="9"/>
        <v>253</v>
      </c>
      <c r="F20" s="27">
        <f t="shared" si="9"/>
        <v>126</v>
      </c>
      <c r="G20" s="27">
        <f>SUM(G106)</f>
        <v>9</v>
      </c>
      <c r="H20" s="27">
        <f>SUM(H106)</f>
        <v>0</v>
      </c>
      <c r="I20" s="27">
        <f t="shared" ref="I20:I21" si="11">SUM(I106)</f>
        <v>27</v>
      </c>
      <c r="J20" s="22"/>
    </row>
    <row r="21" spans="1:10" s="15" customFormat="1" ht="17.25" customHeight="1" x14ac:dyDescent="0.2">
      <c r="C21" s="1" t="s">
        <v>80</v>
      </c>
      <c r="D21" s="25">
        <f>SUM(E21:I21)</f>
        <v>312</v>
      </c>
      <c r="E21" s="27">
        <f t="shared" si="9"/>
        <v>238</v>
      </c>
      <c r="F21" s="27">
        <f t="shared" si="9"/>
        <v>58</v>
      </c>
      <c r="G21" s="27">
        <f>SUM(G107)</f>
        <v>0</v>
      </c>
      <c r="H21" s="27">
        <f>SUM(H107)</f>
        <v>1</v>
      </c>
      <c r="I21" s="27">
        <f t="shared" si="11"/>
        <v>15</v>
      </c>
      <c r="J21" s="22"/>
    </row>
    <row r="22" spans="1:10" s="15" customFormat="1" ht="18" customHeight="1" x14ac:dyDescent="0.2">
      <c r="C22" s="1" t="s">
        <v>82</v>
      </c>
      <c r="D22" s="25">
        <f>SUM(E22:I22)</f>
        <v>111</v>
      </c>
      <c r="E22" s="27">
        <f>SUM(E108,E120)</f>
        <v>108</v>
      </c>
      <c r="F22" s="27">
        <f>SUM(F108,F120)</f>
        <v>2</v>
      </c>
      <c r="G22" s="27">
        <f>SUM(G108,G120)</f>
        <v>0</v>
      </c>
      <c r="H22" s="27">
        <f>SUM(H108,H120)</f>
        <v>1</v>
      </c>
      <c r="I22" s="27">
        <f>SUM(I108,I120)</f>
        <v>0</v>
      </c>
      <c r="J22" s="22"/>
    </row>
    <row r="23" spans="1:10" s="15" customFormat="1" ht="17.25" customHeight="1" x14ac:dyDescent="0.2">
      <c r="C23" s="1" t="s">
        <v>103</v>
      </c>
      <c r="D23" s="25">
        <f>SUM(E23:I23)</f>
        <v>25</v>
      </c>
      <c r="E23" s="27">
        <f>SUM(E110,E121)</f>
        <v>22</v>
      </c>
      <c r="F23" s="27">
        <f>SUM(F110,F121)</f>
        <v>1</v>
      </c>
      <c r="G23" s="27">
        <f t="shared" ref="G23:I23" si="12">SUM(G110,G121)</f>
        <v>1</v>
      </c>
      <c r="H23" s="27">
        <f t="shared" si="12"/>
        <v>0</v>
      </c>
      <c r="I23" s="27">
        <f t="shared" si="12"/>
        <v>1</v>
      </c>
      <c r="J23" s="22"/>
    </row>
    <row r="24" spans="1:10" s="15" customFormat="1" ht="18" customHeight="1" x14ac:dyDescent="0.2">
      <c r="C24" s="1" t="s">
        <v>81</v>
      </c>
      <c r="D24" s="25">
        <f t="shared" si="1"/>
        <v>929</v>
      </c>
      <c r="E24" s="27">
        <f>SUM(E111,E122)</f>
        <v>814</v>
      </c>
      <c r="F24" s="27">
        <f>SUM(F111,F122)</f>
        <v>60</v>
      </c>
      <c r="G24" s="27">
        <f>SUM(G111,G122)</f>
        <v>18</v>
      </c>
      <c r="H24" s="27">
        <f>SUM(H111,H122)</f>
        <v>3</v>
      </c>
      <c r="I24" s="27">
        <f>SUM(I111,I122)</f>
        <v>34</v>
      </c>
      <c r="J24" s="22"/>
    </row>
    <row r="25" spans="1:10" s="15" customFormat="1" ht="17.25" customHeight="1" x14ac:dyDescent="0.2">
      <c r="C25" s="4" t="s">
        <v>114</v>
      </c>
      <c r="D25" s="25">
        <f>SUM(E25:I25)</f>
        <v>11586</v>
      </c>
      <c r="E25" s="26">
        <f>SUM(E27,E34,E45,E54,E71,E79,E90,E112,E123,E131,E146,E149)</f>
        <v>8463</v>
      </c>
      <c r="F25" s="26">
        <f>SUM(F27,F34,F45,F54,F71,F79,F90,F112,F123,F131,F146,F149)</f>
        <v>1886</v>
      </c>
      <c r="G25" s="26">
        <f>SUM(G27,G34,G45,G54,G71,G79,G90,G112,G123,G131,G146,G149)</f>
        <v>671</v>
      </c>
      <c r="H25" s="26">
        <f>SUM(H27,H34,H45,H54,H71,H79,H90,H112,H123,H131,H146,H149)</f>
        <v>416</v>
      </c>
      <c r="I25" s="26">
        <f>SUM(I27,I34,I45,I54,I71,I79,I90,I112,I123,I131,I146,I149)</f>
        <v>150</v>
      </c>
      <c r="J25" s="22"/>
    </row>
    <row r="26" spans="1:10" s="15" customFormat="1" ht="22.15" customHeight="1" x14ac:dyDescent="0.2">
      <c r="A26" s="1" t="s">
        <v>5</v>
      </c>
      <c r="C26" s="1"/>
      <c r="D26" s="25">
        <f>SUM(D28:D31)</f>
        <v>440</v>
      </c>
      <c r="E26" s="25">
        <f t="shared" ref="E26:I26" si="13">SUM(E28:E31)</f>
        <v>243</v>
      </c>
      <c r="F26" s="25">
        <f t="shared" si="13"/>
        <v>104</v>
      </c>
      <c r="G26" s="25">
        <f t="shared" si="13"/>
        <v>53</v>
      </c>
      <c r="H26" s="25">
        <f t="shared" si="13"/>
        <v>34</v>
      </c>
      <c r="I26" s="26">
        <f t="shared" si="13"/>
        <v>6</v>
      </c>
      <c r="J26" s="22"/>
    </row>
    <row r="27" spans="1:10" s="15" customFormat="1" ht="18" customHeight="1" x14ac:dyDescent="0.2">
      <c r="C27" s="4" t="s">
        <v>114</v>
      </c>
      <c r="D27" s="25">
        <f>SUM(E27:I27)</f>
        <v>440</v>
      </c>
      <c r="E27" s="28">
        <v>243</v>
      </c>
      <c r="F27" s="29">
        <v>104</v>
      </c>
      <c r="G27" s="29">
        <v>53</v>
      </c>
      <c r="H27" s="29">
        <v>34</v>
      </c>
      <c r="I27" s="28">
        <v>6</v>
      </c>
      <c r="J27" s="22"/>
    </row>
    <row r="28" spans="1:10" s="15" customFormat="1" ht="17.25" customHeight="1" x14ac:dyDescent="0.2">
      <c r="B28" s="4" t="s">
        <v>5</v>
      </c>
      <c r="D28" s="25">
        <f>SUM(E28:I28)</f>
        <v>33</v>
      </c>
      <c r="E28" s="28">
        <v>18</v>
      </c>
      <c r="F28" s="29">
        <v>11</v>
      </c>
      <c r="G28" s="29">
        <v>2</v>
      </c>
      <c r="H28" s="30">
        <v>1</v>
      </c>
      <c r="I28" s="30">
        <v>1</v>
      </c>
      <c r="J28" s="22"/>
    </row>
    <row r="29" spans="1:10" s="15" customFormat="1" ht="18" customHeight="1" x14ac:dyDescent="0.2">
      <c r="B29" s="4" t="s">
        <v>28</v>
      </c>
      <c r="D29" s="25">
        <f>SUM(E29:I29)</f>
        <v>280</v>
      </c>
      <c r="E29" s="28">
        <v>163</v>
      </c>
      <c r="F29" s="29">
        <v>73</v>
      </c>
      <c r="G29" s="29">
        <v>15</v>
      </c>
      <c r="H29" s="29">
        <v>24</v>
      </c>
      <c r="I29" s="28">
        <v>5</v>
      </c>
      <c r="J29" s="22"/>
    </row>
    <row r="30" spans="1:10" s="15" customFormat="1" ht="17.25" customHeight="1" x14ac:dyDescent="0.2">
      <c r="B30" s="4" t="s">
        <v>27</v>
      </c>
      <c r="D30" s="25">
        <f>SUM(E30:I30)</f>
        <v>62</v>
      </c>
      <c r="E30" s="28">
        <v>33</v>
      </c>
      <c r="F30" s="29">
        <v>8</v>
      </c>
      <c r="G30" s="29">
        <v>19</v>
      </c>
      <c r="H30" s="31">
        <v>2</v>
      </c>
      <c r="I30" s="30" t="s">
        <v>90</v>
      </c>
      <c r="J30" s="22"/>
    </row>
    <row r="31" spans="1:10" s="15" customFormat="1" ht="18" customHeight="1" x14ac:dyDescent="0.2">
      <c r="B31" s="4" t="s">
        <v>26</v>
      </c>
      <c r="D31" s="25">
        <f>SUM(E31:I31)</f>
        <v>65</v>
      </c>
      <c r="E31" s="28">
        <v>29</v>
      </c>
      <c r="F31" s="29">
        <v>12</v>
      </c>
      <c r="G31" s="29">
        <v>17</v>
      </c>
      <c r="H31" s="31">
        <v>7</v>
      </c>
      <c r="I31" s="30" t="s">
        <v>90</v>
      </c>
      <c r="J31" s="22"/>
    </row>
    <row r="32" spans="1:10" s="15" customFormat="1" ht="22.15" customHeight="1" x14ac:dyDescent="0.2">
      <c r="A32" s="4" t="s">
        <v>7</v>
      </c>
      <c r="B32" s="3"/>
      <c r="D32" s="25">
        <f>SUM(D35:D40)</f>
        <v>1573</v>
      </c>
      <c r="E32" s="25">
        <f t="shared" ref="E32:I32" si="14">SUM(E35:E40)</f>
        <v>1090</v>
      </c>
      <c r="F32" s="25">
        <f t="shared" si="14"/>
        <v>269</v>
      </c>
      <c r="G32" s="25">
        <f t="shared" si="14"/>
        <v>139</v>
      </c>
      <c r="H32" s="25">
        <f t="shared" si="14"/>
        <v>55</v>
      </c>
      <c r="I32" s="26">
        <f t="shared" si="14"/>
        <v>20</v>
      </c>
      <c r="J32" s="22"/>
    </row>
    <row r="33" spans="1:10" s="15" customFormat="1" ht="18" customHeight="1" x14ac:dyDescent="0.2">
      <c r="C33" s="4" t="s">
        <v>83</v>
      </c>
      <c r="D33" s="25">
        <f>SUM(E33:I33)</f>
        <v>664</v>
      </c>
      <c r="E33" s="28">
        <v>489</v>
      </c>
      <c r="F33" s="29">
        <v>82</v>
      </c>
      <c r="G33" s="29">
        <v>62</v>
      </c>
      <c r="H33" s="29">
        <v>18</v>
      </c>
      <c r="I33" s="30">
        <v>13</v>
      </c>
      <c r="J33" s="22"/>
    </row>
    <row r="34" spans="1:10" s="15" customFormat="1" ht="17.25" customHeight="1" x14ac:dyDescent="0.2">
      <c r="C34" s="4" t="s">
        <v>114</v>
      </c>
      <c r="D34" s="25">
        <f t="shared" ref="D34:D40" si="15">SUM(E34:I34)</f>
        <v>909</v>
      </c>
      <c r="E34" s="28">
        <v>601</v>
      </c>
      <c r="F34" s="29">
        <v>187</v>
      </c>
      <c r="G34" s="29">
        <v>77</v>
      </c>
      <c r="H34" s="29">
        <v>37</v>
      </c>
      <c r="I34" s="30">
        <v>7</v>
      </c>
      <c r="J34" s="22"/>
    </row>
    <row r="35" spans="1:10" s="15" customFormat="1" ht="18" customHeight="1" x14ac:dyDescent="0.2">
      <c r="B35" s="4" t="s">
        <v>39</v>
      </c>
      <c r="C35" s="4"/>
      <c r="D35" s="25">
        <f t="shared" si="15"/>
        <v>354</v>
      </c>
      <c r="E35" s="28">
        <v>266</v>
      </c>
      <c r="F35" s="29">
        <v>54</v>
      </c>
      <c r="G35" s="29">
        <v>15</v>
      </c>
      <c r="H35" s="29">
        <v>12</v>
      </c>
      <c r="I35" s="30">
        <v>7</v>
      </c>
      <c r="J35" s="22"/>
    </row>
    <row r="36" spans="1:10" s="15" customFormat="1" ht="17.25" customHeight="1" x14ac:dyDescent="0.2">
      <c r="B36" s="4" t="s">
        <v>40</v>
      </c>
      <c r="C36" s="4"/>
      <c r="D36" s="25">
        <f t="shared" si="15"/>
        <v>315</v>
      </c>
      <c r="E36" s="28">
        <v>204</v>
      </c>
      <c r="F36" s="29">
        <v>62</v>
      </c>
      <c r="G36" s="29">
        <v>33</v>
      </c>
      <c r="H36" s="31">
        <v>14</v>
      </c>
      <c r="I36" s="30">
        <v>2</v>
      </c>
      <c r="J36" s="22"/>
    </row>
    <row r="37" spans="1:10" s="15" customFormat="1" ht="18" customHeight="1" x14ac:dyDescent="0.2">
      <c r="B37" s="4" t="s">
        <v>43</v>
      </c>
      <c r="C37" s="4"/>
      <c r="D37" s="25">
        <f t="shared" si="15"/>
        <v>81</v>
      </c>
      <c r="E37" s="28">
        <v>34</v>
      </c>
      <c r="F37" s="29">
        <v>21</v>
      </c>
      <c r="G37" s="29">
        <v>24</v>
      </c>
      <c r="H37" s="31">
        <v>1</v>
      </c>
      <c r="I37" s="30">
        <v>1</v>
      </c>
      <c r="J37" s="22"/>
    </row>
    <row r="38" spans="1:10" s="15" customFormat="1" ht="17.25" customHeight="1" x14ac:dyDescent="0.2">
      <c r="B38" s="4" t="s">
        <v>42</v>
      </c>
      <c r="C38" s="4"/>
      <c r="D38" s="25">
        <f t="shared" si="15"/>
        <v>123</v>
      </c>
      <c r="E38" s="28">
        <v>64</v>
      </c>
      <c r="F38" s="29">
        <v>29</v>
      </c>
      <c r="G38" s="29">
        <v>23</v>
      </c>
      <c r="H38" s="31">
        <v>4</v>
      </c>
      <c r="I38" s="30">
        <v>3</v>
      </c>
      <c r="J38" s="22"/>
    </row>
    <row r="39" spans="1:10" s="15" customFormat="1" ht="18" customHeight="1" x14ac:dyDescent="0.2">
      <c r="B39" s="4" t="s">
        <v>44</v>
      </c>
      <c r="C39" s="3"/>
      <c r="D39" s="25">
        <f t="shared" si="15"/>
        <v>4</v>
      </c>
      <c r="E39" s="28">
        <v>2</v>
      </c>
      <c r="F39" s="31">
        <v>1</v>
      </c>
      <c r="G39" s="31">
        <v>1</v>
      </c>
      <c r="H39" s="30" t="s">
        <v>90</v>
      </c>
      <c r="I39" s="30" t="s">
        <v>90</v>
      </c>
      <c r="J39" s="22"/>
    </row>
    <row r="40" spans="1:10" s="15" customFormat="1" ht="17.25" customHeight="1" x14ac:dyDescent="0.2">
      <c r="B40" s="4" t="s">
        <v>41</v>
      </c>
      <c r="C40" s="3"/>
      <c r="D40" s="25">
        <f t="shared" si="15"/>
        <v>696</v>
      </c>
      <c r="E40" s="28">
        <v>520</v>
      </c>
      <c r="F40" s="29">
        <v>102</v>
      </c>
      <c r="G40" s="29">
        <v>43</v>
      </c>
      <c r="H40" s="29">
        <v>24</v>
      </c>
      <c r="I40" s="32">
        <v>7</v>
      </c>
      <c r="J40" s="22"/>
    </row>
    <row r="41" spans="1:10" s="15" customFormat="1" ht="21" customHeight="1" x14ac:dyDescent="0.2">
      <c r="A41" s="4" t="s">
        <v>8</v>
      </c>
      <c r="B41" s="3"/>
      <c r="D41" s="25">
        <f>SUM(D46:D51)</f>
        <v>2509</v>
      </c>
      <c r="E41" s="25">
        <f t="shared" ref="E41:I41" si="16">SUM(E46:E51)</f>
        <v>1871</v>
      </c>
      <c r="F41" s="25">
        <f t="shared" si="16"/>
        <v>451</v>
      </c>
      <c r="G41" s="25">
        <f t="shared" si="16"/>
        <v>66</v>
      </c>
      <c r="H41" s="25">
        <f t="shared" si="16"/>
        <v>84</v>
      </c>
      <c r="I41" s="26">
        <f t="shared" si="16"/>
        <v>37</v>
      </c>
      <c r="J41" s="22"/>
    </row>
    <row r="42" spans="1:10" s="15" customFormat="1" ht="17.25" customHeight="1" x14ac:dyDescent="0.2">
      <c r="C42" s="4" t="s">
        <v>106</v>
      </c>
      <c r="D42" s="25">
        <f>SUM(E42:I42)</f>
        <v>755</v>
      </c>
      <c r="E42" s="28">
        <v>633</v>
      </c>
      <c r="F42" s="29">
        <v>69</v>
      </c>
      <c r="G42" s="29">
        <v>17</v>
      </c>
      <c r="H42" s="31">
        <v>27</v>
      </c>
      <c r="I42" s="28">
        <v>9</v>
      </c>
      <c r="J42" s="22"/>
    </row>
    <row r="43" spans="1:10" s="15" customFormat="1" ht="17.25" customHeight="1" x14ac:dyDescent="0.2">
      <c r="C43" s="1" t="s">
        <v>105</v>
      </c>
      <c r="D43" s="25">
        <f t="shared" ref="D43:D51" si="17">SUM(E43:I43)</f>
        <v>218</v>
      </c>
      <c r="E43" s="28">
        <v>118</v>
      </c>
      <c r="F43" s="29">
        <v>72</v>
      </c>
      <c r="G43" s="30">
        <v>11</v>
      </c>
      <c r="H43" s="31">
        <v>3</v>
      </c>
      <c r="I43" s="28">
        <v>14</v>
      </c>
      <c r="J43" s="22"/>
    </row>
    <row r="44" spans="1:10" s="15" customFormat="1" ht="17.25" customHeight="1" x14ac:dyDescent="0.2">
      <c r="C44" s="1" t="s">
        <v>77</v>
      </c>
      <c r="D44" s="25">
        <f t="shared" si="17"/>
        <v>1408</v>
      </c>
      <c r="E44" s="28">
        <v>1056</v>
      </c>
      <c r="F44" s="29">
        <v>266</v>
      </c>
      <c r="G44" s="30">
        <v>25</v>
      </c>
      <c r="H44" s="30">
        <v>51</v>
      </c>
      <c r="I44" s="28">
        <v>10</v>
      </c>
      <c r="J44" s="22"/>
    </row>
    <row r="45" spans="1:10" s="15" customFormat="1" ht="17.25" customHeight="1" x14ac:dyDescent="0.2">
      <c r="C45" s="4" t="s">
        <v>114</v>
      </c>
      <c r="D45" s="25">
        <f t="shared" si="17"/>
        <v>128</v>
      </c>
      <c r="E45" s="28">
        <v>64</v>
      </c>
      <c r="F45" s="29">
        <v>44</v>
      </c>
      <c r="G45" s="29">
        <v>13</v>
      </c>
      <c r="H45" s="31">
        <v>3</v>
      </c>
      <c r="I45" s="28">
        <v>4</v>
      </c>
      <c r="J45" s="22"/>
    </row>
    <row r="46" spans="1:10" s="15" customFormat="1" ht="17.25" customHeight="1" x14ac:dyDescent="0.2">
      <c r="B46" s="4" t="s">
        <v>8</v>
      </c>
      <c r="C46" s="4"/>
      <c r="D46" s="25">
        <f t="shared" si="17"/>
        <v>2381</v>
      </c>
      <c r="E46" s="30">
        <v>1807</v>
      </c>
      <c r="F46" s="31">
        <v>407</v>
      </c>
      <c r="G46" s="31">
        <v>53</v>
      </c>
      <c r="H46" s="31">
        <v>81</v>
      </c>
      <c r="I46" s="30">
        <v>33</v>
      </c>
      <c r="J46" s="22"/>
    </row>
    <row r="47" spans="1:10" s="15" customFormat="1" ht="17.25" customHeight="1" x14ac:dyDescent="0.2">
      <c r="B47" s="4" t="s">
        <v>45</v>
      </c>
      <c r="C47" s="4"/>
      <c r="D47" s="25">
        <f t="shared" si="17"/>
        <v>26</v>
      </c>
      <c r="E47" s="30">
        <v>13</v>
      </c>
      <c r="F47" s="31">
        <v>9</v>
      </c>
      <c r="G47" s="30">
        <v>4</v>
      </c>
      <c r="H47" s="30" t="s">
        <v>90</v>
      </c>
      <c r="I47" s="30" t="s">
        <v>90</v>
      </c>
      <c r="J47" s="22"/>
    </row>
    <row r="48" spans="1:10" s="15" customFormat="1" ht="17.25" customHeight="1" x14ac:dyDescent="0.2">
      <c r="B48" s="4" t="s">
        <v>47</v>
      </c>
      <c r="C48" s="4"/>
      <c r="D48" s="25">
        <f t="shared" si="17"/>
        <v>7</v>
      </c>
      <c r="E48" s="31">
        <v>3</v>
      </c>
      <c r="F48" s="31">
        <v>1</v>
      </c>
      <c r="G48" s="30">
        <v>1</v>
      </c>
      <c r="H48" s="31">
        <v>1</v>
      </c>
      <c r="I48" s="30">
        <v>1</v>
      </c>
      <c r="J48" s="22"/>
    </row>
    <row r="49" spans="1:10" s="15" customFormat="1" ht="17.25" customHeight="1" x14ac:dyDescent="0.2">
      <c r="B49" s="4" t="s">
        <v>46</v>
      </c>
      <c r="C49" s="4"/>
      <c r="D49" s="25">
        <f t="shared" si="17"/>
        <v>77</v>
      </c>
      <c r="E49" s="30">
        <v>42</v>
      </c>
      <c r="F49" s="31">
        <v>27</v>
      </c>
      <c r="G49" s="30">
        <v>4</v>
      </c>
      <c r="H49" s="31">
        <v>1</v>
      </c>
      <c r="I49" s="30">
        <v>3</v>
      </c>
      <c r="J49" s="22"/>
    </row>
    <row r="50" spans="1:10" s="15" customFormat="1" ht="17.25" customHeight="1" x14ac:dyDescent="0.2">
      <c r="B50" s="4" t="s">
        <v>48</v>
      </c>
      <c r="C50" s="4"/>
      <c r="D50" s="25">
        <f t="shared" si="17"/>
        <v>13</v>
      </c>
      <c r="E50" s="31">
        <v>5</v>
      </c>
      <c r="F50" s="31">
        <v>6</v>
      </c>
      <c r="G50" s="31">
        <v>1</v>
      </c>
      <c r="H50" s="31">
        <v>1</v>
      </c>
      <c r="I50" s="30" t="s">
        <v>90</v>
      </c>
      <c r="J50" s="22"/>
    </row>
    <row r="51" spans="1:10" s="15" customFormat="1" ht="17.25" customHeight="1" x14ac:dyDescent="0.2">
      <c r="B51" s="3" t="s">
        <v>95</v>
      </c>
      <c r="C51" s="3"/>
      <c r="D51" s="25">
        <f t="shared" si="17"/>
        <v>5</v>
      </c>
      <c r="E51" s="33">
        <v>1</v>
      </c>
      <c r="F51" s="31">
        <v>1</v>
      </c>
      <c r="G51" s="37">
        <v>3</v>
      </c>
      <c r="H51" s="30" t="s">
        <v>90</v>
      </c>
      <c r="I51" s="30" t="s">
        <v>90</v>
      </c>
      <c r="J51" s="22"/>
    </row>
    <row r="52" spans="1:10" s="15" customFormat="1" ht="20.25" customHeight="1" x14ac:dyDescent="0.2">
      <c r="A52" s="4" t="s">
        <v>6</v>
      </c>
      <c r="B52" s="3"/>
      <c r="D52" s="25">
        <f>SUM(D55:D68)</f>
        <v>4014</v>
      </c>
      <c r="E52" s="25">
        <f t="shared" ref="E52:I52" si="18">SUM(E55:E68)</f>
        <v>2973</v>
      </c>
      <c r="F52" s="25">
        <f t="shared" si="18"/>
        <v>643</v>
      </c>
      <c r="G52" s="25">
        <f t="shared" si="18"/>
        <v>219</v>
      </c>
      <c r="H52" s="25">
        <f t="shared" si="18"/>
        <v>142</v>
      </c>
      <c r="I52" s="26">
        <f t="shared" si="18"/>
        <v>37</v>
      </c>
      <c r="J52" s="22"/>
    </row>
    <row r="53" spans="1:10" s="15" customFormat="1" ht="17.25" customHeight="1" x14ac:dyDescent="0.2">
      <c r="C53" s="4" t="s">
        <v>83</v>
      </c>
      <c r="D53" s="25">
        <f>SUM(E53:I53)</f>
        <v>874</v>
      </c>
      <c r="E53" s="33">
        <v>656</v>
      </c>
      <c r="F53" s="34">
        <v>145</v>
      </c>
      <c r="G53" s="34">
        <v>32</v>
      </c>
      <c r="H53" s="34">
        <v>27</v>
      </c>
      <c r="I53" s="33">
        <v>14</v>
      </c>
      <c r="J53" s="22"/>
    </row>
    <row r="54" spans="1:10" s="15" customFormat="1" ht="17.25" customHeight="1" x14ac:dyDescent="0.2">
      <c r="C54" s="4" t="s">
        <v>114</v>
      </c>
      <c r="D54" s="25">
        <f t="shared" ref="D54:D68" si="19">SUM(E54:I54)</f>
        <v>3140</v>
      </c>
      <c r="E54" s="33">
        <v>2317</v>
      </c>
      <c r="F54" s="34">
        <v>498</v>
      </c>
      <c r="G54" s="34">
        <v>187</v>
      </c>
      <c r="H54" s="34">
        <v>115</v>
      </c>
      <c r="I54" s="33">
        <v>23</v>
      </c>
      <c r="J54" s="22"/>
    </row>
    <row r="55" spans="1:10" s="15" customFormat="1" ht="17.25" customHeight="1" x14ac:dyDescent="0.2">
      <c r="B55" s="4" t="s">
        <v>29</v>
      </c>
      <c r="C55" s="4"/>
      <c r="D55" s="25">
        <f t="shared" si="19"/>
        <v>50</v>
      </c>
      <c r="E55" s="28">
        <v>30</v>
      </c>
      <c r="F55" s="29">
        <v>7</v>
      </c>
      <c r="G55" s="29">
        <v>10</v>
      </c>
      <c r="H55" s="29">
        <v>3</v>
      </c>
      <c r="I55" s="30" t="s">
        <v>90</v>
      </c>
      <c r="J55" s="22"/>
    </row>
    <row r="56" spans="1:10" s="15" customFormat="1" ht="17.25" customHeight="1" x14ac:dyDescent="0.2">
      <c r="B56" s="4" t="s">
        <v>31</v>
      </c>
      <c r="C56" s="4"/>
      <c r="D56" s="25">
        <f t="shared" si="19"/>
        <v>207</v>
      </c>
      <c r="E56" s="28">
        <v>134</v>
      </c>
      <c r="F56" s="29">
        <v>46</v>
      </c>
      <c r="G56" s="29">
        <v>14</v>
      </c>
      <c r="H56" s="29">
        <v>10</v>
      </c>
      <c r="I56" s="28">
        <v>3</v>
      </c>
      <c r="J56" s="22"/>
    </row>
    <row r="57" spans="1:10" s="15" customFormat="1" ht="17.25" customHeight="1" x14ac:dyDescent="0.2">
      <c r="B57" s="4" t="s">
        <v>32</v>
      </c>
      <c r="C57" s="4"/>
      <c r="D57" s="25">
        <f t="shared" si="19"/>
        <v>136</v>
      </c>
      <c r="E57" s="28">
        <v>87</v>
      </c>
      <c r="F57" s="29">
        <v>29</v>
      </c>
      <c r="G57" s="29">
        <v>10</v>
      </c>
      <c r="H57" s="29">
        <v>6</v>
      </c>
      <c r="I57" s="30">
        <v>4</v>
      </c>
      <c r="J57" s="22"/>
    </row>
    <row r="58" spans="1:10" s="15" customFormat="1" ht="17.25" customHeight="1" x14ac:dyDescent="0.2">
      <c r="B58" s="4" t="s">
        <v>30</v>
      </c>
      <c r="C58" s="4"/>
      <c r="D58" s="25">
        <f t="shared" si="19"/>
        <v>200</v>
      </c>
      <c r="E58" s="28">
        <v>117</v>
      </c>
      <c r="F58" s="29">
        <v>56</v>
      </c>
      <c r="G58" s="29">
        <v>18</v>
      </c>
      <c r="H58" s="29">
        <v>7</v>
      </c>
      <c r="I58" s="28">
        <v>2</v>
      </c>
      <c r="J58" s="22"/>
    </row>
    <row r="59" spans="1:10" s="15" customFormat="1" ht="17.25" customHeight="1" x14ac:dyDescent="0.2">
      <c r="B59" s="4" t="s">
        <v>16</v>
      </c>
      <c r="C59" s="4"/>
      <c r="D59" s="25">
        <f t="shared" si="19"/>
        <v>443</v>
      </c>
      <c r="E59" s="28">
        <v>311</v>
      </c>
      <c r="F59" s="29">
        <v>81</v>
      </c>
      <c r="G59" s="29">
        <v>26</v>
      </c>
      <c r="H59" s="29">
        <v>22</v>
      </c>
      <c r="I59" s="28">
        <v>3</v>
      </c>
      <c r="J59" s="22"/>
    </row>
    <row r="60" spans="1:10" s="15" customFormat="1" ht="17.25" customHeight="1" x14ac:dyDescent="0.2">
      <c r="B60" s="4" t="s">
        <v>34</v>
      </c>
      <c r="C60" s="4"/>
      <c r="D60" s="25">
        <f t="shared" si="19"/>
        <v>2207</v>
      </c>
      <c r="E60" s="28">
        <v>1884</v>
      </c>
      <c r="F60" s="29">
        <v>212</v>
      </c>
      <c r="G60" s="29">
        <v>37</v>
      </c>
      <c r="H60" s="29">
        <v>59</v>
      </c>
      <c r="I60" s="28">
        <v>15</v>
      </c>
      <c r="J60" s="22"/>
    </row>
    <row r="61" spans="1:10" s="15" customFormat="1" ht="17.25" customHeight="1" x14ac:dyDescent="0.2">
      <c r="B61" s="4" t="s">
        <v>36</v>
      </c>
      <c r="C61" s="4"/>
      <c r="D61" s="25">
        <f t="shared" si="19"/>
        <v>203</v>
      </c>
      <c r="E61" s="28">
        <v>144</v>
      </c>
      <c r="F61" s="29">
        <v>34</v>
      </c>
      <c r="G61" s="29">
        <v>15</v>
      </c>
      <c r="H61" s="29">
        <v>10</v>
      </c>
      <c r="I61" s="30" t="s">
        <v>90</v>
      </c>
      <c r="J61" s="22"/>
    </row>
    <row r="62" spans="1:10" s="15" customFormat="1" ht="17.25" customHeight="1" x14ac:dyDescent="0.2">
      <c r="B62" s="4" t="s">
        <v>38</v>
      </c>
      <c r="C62" s="4"/>
      <c r="D62" s="25">
        <f t="shared" si="19"/>
        <v>93</v>
      </c>
      <c r="E62" s="28">
        <v>38</v>
      </c>
      <c r="F62" s="29">
        <v>28</v>
      </c>
      <c r="G62" s="30">
        <v>26</v>
      </c>
      <c r="H62" s="31">
        <v>1</v>
      </c>
      <c r="I62" s="30" t="s">
        <v>90</v>
      </c>
      <c r="J62" s="22"/>
    </row>
    <row r="63" spans="1:10" s="15" customFormat="1" ht="17.25" customHeight="1" x14ac:dyDescent="0.2">
      <c r="B63" s="4" t="s">
        <v>37</v>
      </c>
      <c r="C63" s="4"/>
      <c r="D63" s="25">
        <f>SUM(E63:I63)</f>
        <v>31</v>
      </c>
      <c r="E63" s="28">
        <v>16</v>
      </c>
      <c r="F63" s="29">
        <v>11</v>
      </c>
      <c r="G63" s="29">
        <v>2</v>
      </c>
      <c r="H63" s="29">
        <v>1</v>
      </c>
      <c r="I63" s="30">
        <v>1</v>
      </c>
      <c r="J63" s="22"/>
    </row>
    <row r="64" spans="1:10" s="15" customFormat="1" ht="17.25" customHeight="1" x14ac:dyDescent="0.2">
      <c r="B64" s="4" t="s">
        <v>35</v>
      </c>
      <c r="C64" s="4"/>
      <c r="D64" s="25">
        <f>SUM(E64:I64)</f>
        <v>76</v>
      </c>
      <c r="E64" s="28">
        <v>32</v>
      </c>
      <c r="F64" s="29">
        <v>25</v>
      </c>
      <c r="G64" s="31">
        <v>15</v>
      </c>
      <c r="H64" s="31">
        <v>4</v>
      </c>
      <c r="I64" s="30" t="s">
        <v>90</v>
      </c>
      <c r="J64" s="22"/>
    </row>
    <row r="65" spans="1:10" s="15" customFormat="1" ht="17.25" customHeight="1" x14ac:dyDescent="0.2">
      <c r="B65" s="4" t="s">
        <v>17</v>
      </c>
      <c r="C65" s="4"/>
      <c r="D65" s="25">
        <f t="shared" si="19"/>
        <v>55</v>
      </c>
      <c r="E65" s="28">
        <v>33</v>
      </c>
      <c r="F65" s="29">
        <v>14</v>
      </c>
      <c r="G65" s="29">
        <v>4</v>
      </c>
      <c r="H65" s="31">
        <v>3</v>
      </c>
      <c r="I65" s="30">
        <v>1</v>
      </c>
      <c r="J65" s="22"/>
    </row>
    <row r="66" spans="1:10" s="15" customFormat="1" ht="17.25" customHeight="1" x14ac:dyDescent="0.2">
      <c r="B66" s="4" t="s">
        <v>18</v>
      </c>
      <c r="C66" s="4"/>
      <c r="D66" s="25">
        <f t="shared" si="19"/>
        <v>76</v>
      </c>
      <c r="E66" s="28">
        <v>32</v>
      </c>
      <c r="F66" s="29">
        <v>31</v>
      </c>
      <c r="G66" s="30">
        <v>7</v>
      </c>
      <c r="H66" s="31">
        <v>1</v>
      </c>
      <c r="I66" s="30">
        <v>5</v>
      </c>
      <c r="J66" s="22"/>
    </row>
    <row r="67" spans="1:10" s="15" customFormat="1" ht="17.25" customHeight="1" x14ac:dyDescent="0.2">
      <c r="B67" s="4" t="s">
        <v>33</v>
      </c>
      <c r="C67" s="4"/>
      <c r="D67" s="25">
        <f t="shared" si="19"/>
        <v>101</v>
      </c>
      <c r="E67" s="28">
        <v>30</v>
      </c>
      <c r="F67" s="29">
        <v>47</v>
      </c>
      <c r="G67" s="30">
        <v>19</v>
      </c>
      <c r="H67" s="31">
        <v>3</v>
      </c>
      <c r="I67" s="30">
        <v>2</v>
      </c>
      <c r="J67" s="22"/>
    </row>
    <row r="68" spans="1:10" s="15" customFormat="1" ht="17.25" customHeight="1" x14ac:dyDescent="0.2">
      <c r="B68" s="4" t="s">
        <v>84</v>
      </c>
      <c r="C68" s="4"/>
      <c r="D68" s="25">
        <f t="shared" si="19"/>
        <v>136</v>
      </c>
      <c r="E68" s="28">
        <v>85</v>
      </c>
      <c r="F68" s="29">
        <v>22</v>
      </c>
      <c r="G68" s="30">
        <v>16</v>
      </c>
      <c r="H68" s="29">
        <v>12</v>
      </c>
      <c r="I68" s="30">
        <v>1</v>
      </c>
      <c r="J68" s="22"/>
    </row>
    <row r="69" spans="1:10" s="15" customFormat="1" ht="20.25" customHeight="1" x14ac:dyDescent="0.2">
      <c r="A69" s="4" t="s">
        <v>9</v>
      </c>
      <c r="B69" s="3"/>
      <c r="D69" s="25">
        <f>SUM(D72:D74)</f>
        <v>175</v>
      </c>
      <c r="E69" s="25">
        <f t="shared" ref="E69:I69" si="20">SUM(E72:E74)</f>
        <v>103</v>
      </c>
      <c r="F69" s="25">
        <f t="shared" si="20"/>
        <v>39</v>
      </c>
      <c r="G69" s="25">
        <f t="shared" si="20"/>
        <v>18</v>
      </c>
      <c r="H69" s="25">
        <f t="shared" si="20"/>
        <v>4</v>
      </c>
      <c r="I69" s="26">
        <f t="shared" si="20"/>
        <v>11</v>
      </c>
      <c r="J69" s="22"/>
    </row>
    <row r="70" spans="1:10" s="15" customFormat="1" ht="17.25" customHeight="1" x14ac:dyDescent="0.2">
      <c r="C70" s="4" t="s">
        <v>83</v>
      </c>
      <c r="D70" s="25">
        <f>SUM(E70:I70)</f>
        <v>131</v>
      </c>
      <c r="E70" s="28">
        <v>77</v>
      </c>
      <c r="F70" s="29">
        <v>29</v>
      </c>
      <c r="G70" s="29">
        <v>12</v>
      </c>
      <c r="H70" s="31">
        <v>3</v>
      </c>
      <c r="I70" s="28">
        <v>10</v>
      </c>
      <c r="J70" s="22"/>
    </row>
    <row r="71" spans="1:10" s="15" customFormat="1" ht="17.25" customHeight="1" x14ac:dyDescent="0.2">
      <c r="C71" s="4" t="s">
        <v>114</v>
      </c>
      <c r="D71" s="25">
        <f t="shared" ref="D71:D74" si="21">SUM(E71:I71)</f>
        <v>44</v>
      </c>
      <c r="E71" s="28">
        <v>26</v>
      </c>
      <c r="F71" s="29">
        <v>10</v>
      </c>
      <c r="G71" s="30">
        <v>6</v>
      </c>
      <c r="H71" s="29">
        <v>1</v>
      </c>
      <c r="I71" s="30">
        <v>1</v>
      </c>
      <c r="J71" s="22"/>
    </row>
    <row r="72" spans="1:10" s="15" customFormat="1" ht="17.25" customHeight="1" x14ac:dyDescent="0.2">
      <c r="B72" s="15" t="s">
        <v>54</v>
      </c>
      <c r="C72" s="4"/>
      <c r="D72" s="25">
        <f t="shared" si="21"/>
        <v>1</v>
      </c>
      <c r="E72" s="31">
        <v>1</v>
      </c>
      <c r="F72" s="30" t="s">
        <v>90</v>
      </c>
      <c r="G72" s="30" t="s">
        <v>90</v>
      </c>
      <c r="H72" s="30" t="s">
        <v>90</v>
      </c>
      <c r="I72" s="30" t="s">
        <v>90</v>
      </c>
      <c r="J72" s="22"/>
    </row>
    <row r="73" spans="1:10" s="15" customFormat="1" ht="17.25" customHeight="1" x14ac:dyDescent="0.2">
      <c r="B73" s="15" t="s">
        <v>53</v>
      </c>
      <c r="C73" s="4"/>
      <c r="D73" s="25">
        <f t="shared" si="21"/>
        <v>100</v>
      </c>
      <c r="E73" s="28">
        <v>62</v>
      </c>
      <c r="F73" s="29">
        <v>26</v>
      </c>
      <c r="G73" s="30">
        <v>7</v>
      </c>
      <c r="H73" s="31">
        <v>1</v>
      </c>
      <c r="I73" s="35">
        <v>4</v>
      </c>
      <c r="J73" s="22"/>
    </row>
    <row r="74" spans="1:10" s="15" customFormat="1" ht="17.25" customHeight="1" x14ac:dyDescent="0.2">
      <c r="B74" s="15" t="s">
        <v>85</v>
      </c>
      <c r="C74" s="4"/>
      <c r="D74" s="25">
        <f t="shared" si="21"/>
        <v>74</v>
      </c>
      <c r="E74" s="28">
        <v>40</v>
      </c>
      <c r="F74" s="29">
        <v>13</v>
      </c>
      <c r="G74" s="30">
        <v>11</v>
      </c>
      <c r="H74" s="29">
        <v>3</v>
      </c>
      <c r="I74" s="35">
        <v>7</v>
      </c>
      <c r="J74" s="22"/>
    </row>
    <row r="75" spans="1:10" s="15" customFormat="1" ht="21.6" customHeight="1" x14ac:dyDescent="0.2">
      <c r="A75" s="4" t="s">
        <v>10</v>
      </c>
      <c r="B75" s="3"/>
      <c r="D75" s="25">
        <f>SUM(D80:D86)</f>
        <v>1007</v>
      </c>
      <c r="E75" s="25">
        <f t="shared" ref="E75:I75" si="22">SUM(E80:E86)</f>
        <v>742</v>
      </c>
      <c r="F75" s="25">
        <f t="shared" si="22"/>
        <v>187</v>
      </c>
      <c r="G75" s="25">
        <f t="shared" si="22"/>
        <v>43</v>
      </c>
      <c r="H75" s="25">
        <f t="shared" si="22"/>
        <v>23</v>
      </c>
      <c r="I75" s="26">
        <f t="shared" si="22"/>
        <v>12</v>
      </c>
      <c r="J75" s="22"/>
    </row>
    <row r="76" spans="1:10" s="15" customFormat="1" ht="17.25" customHeight="1" x14ac:dyDescent="0.2">
      <c r="C76" s="4" t="s">
        <v>83</v>
      </c>
      <c r="D76" s="25">
        <f>SUM(E76:I76)</f>
        <v>24</v>
      </c>
      <c r="E76" s="43">
        <v>16</v>
      </c>
      <c r="F76" s="43">
        <v>5</v>
      </c>
      <c r="G76" s="42">
        <v>2</v>
      </c>
      <c r="H76" s="31" t="s">
        <v>90</v>
      </c>
      <c r="I76" s="40">
        <v>1</v>
      </c>
      <c r="J76" s="22"/>
    </row>
    <row r="77" spans="1:10" s="15" customFormat="1" ht="18" customHeight="1" x14ac:dyDescent="0.2">
      <c r="C77" s="4" t="s">
        <v>117</v>
      </c>
      <c r="D77" s="25"/>
      <c r="E77" s="30"/>
      <c r="F77" s="31"/>
      <c r="G77" s="30"/>
      <c r="H77" s="31"/>
      <c r="I77" s="30"/>
      <c r="J77" s="22"/>
    </row>
    <row r="78" spans="1:10" s="15" customFormat="1" ht="12.6" customHeight="1" x14ac:dyDescent="0.2">
      <c r="C78" s="4" t="s">
        <v>97</v>
      </c>
      <c r="D78" s="25">
        <f t="shared" ref="D78:D97" si="23">SUM(E78:I78)</f>
        <v>192</v>
      </c>
      <c r="E78" s="30">
        <v>159</v>
      </c>
      <c r="F78" s="31">
        <v>14</v>
      </c>
      <c r="G78" s="30">
        <v>10</v>
      </c>
      <c r="H78" s="31">
        <v>6</v>
      </c>
      <c r="I78" s="30">
        <v>3</v>
      </c>
      <c r="J78" s="22"/>
    </row>
    <row r="79" spans="1:10" s="15" customFormat="1" ht="17.25" customHeight="1" x14ac:dyDescent="0.2">
      <c r="C79" s="4" t="s">
        <v>114</v>
      </c>
      <c r="D79" s="25">
        <f t="shared" si="23"/>
        <v>791</v>
      </c>
      <c r="E79" s="30">
        <v>567</v>
      </c>
      <c r="F79" s="31">
        <v>168</v>
      </c>
      <c r="G79" s="31">
        <v>31</v>
      </c>
      <c r="H79" s="31">
        <v>17</v>
      </c>
      <c r="I79" s="30">
        <v>8</v>
      </c>
      <c r="J79" s="22"/>
    </row>
    <row r="80" spans="1:10" s="15" customFormat="1" ht="18" customHeight="1" x14ac:dyDescent="0.2">
      <c r="B80" s="15" t="s">
        <v>21</v>
      </c>
      <c r="C80" s="4"/>
      <c r="D80" s="25">
        <f t="shared" si="23"/>
        <v>687</v>
      </c>
      <c r="E80" s="30">
        <v>556</v>
      </c>
      <c r="F80" s="31">
        <v>107</v>
      </c>
      <c r="G80" s="31">
        <v>6</v>
      </c>
      <c r="H80" s="31">
        <v>14</v>
      </c>
      <c r="I80" s="30">
        <v>4</v>
      </c>
      <c r="J80" s="22"/>
    </row>
    <row r="81" spans="1:10" s="15" customFormat="1" ht="17.25" customHeight="1" x14ac:dyDescent="0.2">
      <c r="B81" s="15" t="s">
        <v>58</v>
      </c>
      <c r="C81" s="4"/>
      <c r="D81" s="25">
        <f>SUM(E81:I81)</f>
        <v>16</v>
      </c>
      <c r="E81" s="30">
        <v>10</v>
      </c>
      <c r="F81" s="31">
        <v>4</v>
      </c>
      <c r="G81" s="30">
        <v>1</v>
      </c>
      <c r="H81" s="30" t="s">
        <v>90</v>
      </c>
      <c r="I81" s="30">
        <v>1</v>
      </c>
      <c r="J81" s="22"/>
    </row>
    <row r="82" spans="1:10" s="15" customFormat="1" ht="18" customHeight="1" x14ac:dyDescent="0.2">
      <c r="B82" s="15" t="s">
        <v>56</v>
      </c>
      <c r="C82" s="4"/>
      <c r="D82" s="25">
        <f t="shared" si="23"/>
        <v>23</v>
      </c>
      <c r="E82" s="30">
        <v>15</v>
      </c>
      <c r="F82" s="31">
        <v>4</v>
      </c>
      <c r="G82" s="30">
        <v>2</v>
      </c>
      <c r="H82" s="31">
        <v>1</v>
      </c>
      <c r="I82" s="30">
        <v>1</v>
      </c>
      <c r="J82" s="22"/>
    </row>
    <row r="83" spans="1:10" s="15" customFormat="1" ht="17.25" customHeight="1" x14ac:dyDescent="0.2">
      <c r="B83" s="15" t="s">
        <v>57</v>
      </c>
      <c r="C83" s="4"/>
      <c r="D83" s="25">
        <f>SUM(E83:I83)</f>
        <v>75</v>
      </c>
      <c r="E83" s="30">
        <v>39</v>
      </c>
      <c r="F83" s="31">
        <v>24</v>
      </c>
      <c r="G83" s="31">
        <v>8</v>
      </c>
      <c r="H83" s="31">
        <v>3</v>
      </c>
      <c r="I83" s="30">
        <v>1</v>
      </c>
      <c r="J83" s="22"/>
    </row>
    <row r="84" spans="1:10" s="15" customFormat="1" ht="18" customHeight="1" x14ac:dyDescent="0.2">
      <c r="A84" s="14"/>
      <c r="B84" s="22" t="s">
        <v>55</v>
      </c>
      <c r="C84" s="4"/>
      <c r="D84" s="25">
        <f t="shared" si="23"/>
        <v>68</v>
      </c>
      <c r="E84" s="31">
        <v>41</v>
      </c>
      <c r="F84" s="31">
        <v>15</v>
      </c>
      <c r="G84" s="31">
        <v>8</v>
      </c>
      <c r="H84" s="31">
        <v>4</v>
      </c>
      <c r="I84" s="30" t="s">
        <v>90</v>
      </c>
      <c r="J84" s="22"/>
    </row>
    <row r="85" spans="1:10" s="15" customFormat="1" ht="17.25" customHeight="1" x14ac:dyDescent="0.2">
      <c r="B85" s="15" t="s">
        <v>60</v>
      </c>
      <c r="C85" s="4"/>
      <c r="D85" s="25">
        <f t="shared" si="23"/>
        <v>65</v>
      </c>
      <c r="E85" s="31">
        <v>44</v>
      </c>
      <c r="F85" s="31">
        <v>15</v>
      </c>
      <c r="G85" s="30">
        <v>5</v>
      </c>
      <c r="H85" s="30" t="s">
        <v>90</v>
      </c>
      <c r="I85" s="30">
        <v>1</v>
      </c>
      <c r="J85" s="22"/>
    </row>
    <row r="86" spans="1:10" s="15" customFormat="1" ht="18" customHeight="1" x14ac:dyDescent="0.2">
      <c r="B86" s="15" t="s">
        <v>59</v>
      </c>
      <c r="C86" s="4"/>
      <c r="D86" s="25">
        <f t="shared" si="23"/>
        <v>73</v>
      </c>
      <c r="E86" s="30">
        <v>37</v>
      </c>
      <c r="F86" s="31">
        <v>18</v>
      </c>
      <c r="G86" s="31">
        <v>13</v>
      </c>
      <c r="H86" s="31">
        <v>1</v>
      </c>
      <c r="I86" s="30">
        <v>4</v>
      </c>
      <c r="J86" s="22"/>
    </row>
    <row r="87" spans="1:10" s="15" customFormat="1" ht="21.6" customHeight="1" x14ac:dyDescent="0.2">
      <c r="A87" s="4" t="s">
        <v>11</v>
      </c>
      <c r="B87" s="3"/>
      <c r="D87" s="25">
        <f>SUM(D91:D97)</f>
        <v>690</v>
      </c>
      <c r="E87" s="25">
        <f t="shared" ref="E87:I87" si="24">SUM(E91:E97)</f>
        <v>480</v>
      </c>
      <c r="F87" s="25">
        <f t="shared" si="24"/>
        <v>144</v>
      </c>
      <c r="G87" s="25">
        <f t="shared" si="24"/>
        <v>46</v>
      </c>
      <c r="H87" s="25">
        <f t="shared" si="24"/>
        <v>15</v>
      </c>
      <c r="I87" s="26">
        <f t="shared" si="24"/>
        <v>5</v>
      </c>
      <c r="J87" s="22"/>
    </row>
    <row r="88" spans="1:10" s="15" customFormat="1" ht="17.25" customHeight="1" x14ac:dyDescent="0.2">
      <c r="A88" s="3"/>
      <c r="B88" s="3"/>
      <c r="C88" s="4" t="s">
        <v>110</v>
      </c>
      <c r="D88" s="25"/>
      <c r="E88" s="26"/>
      <c r="F88" s="26"/>
      <c r="G88" s="26"/>
      <c r="H88" s="26"/>
      <c r="I88" s="26"/>
      <c r="J88" s="22"/>
    </row>
    <row r="89" spans="1:10" s="15" customFormat="1" ht="12.6" customHeight="1" x14ac:dyDescent="0.2">
      <c r="C89" s="4" t="s">
        <v>97</v>
      </c>
      <c r="D89" s="25">
        <f t="shared" si="23"/>
        <v>240</v>
      </c>
      <c r="E89" s="30">
        <v>176</v>
      </c>
      <c r="F89" s="31">
        <v>39</v>
      </c>
      <c r="G89" s="30">
        <v>15</v>
      </c>
      <c r="H89" s="31">
        <v>7</v>
      </c>
      <c r="I89" s="30">
        <v>3</v>
      </c>
      <c r="J89" s="22"/>
    </row>
    <row r="90" spans="1:10" s="15" customFormat="1" ht="18" customHeight="1" x14ac:dyDescent="0.2">
      <c r="C90" s="4" t="s">
        <v>114</v>
      </c>
      <c r="D90" s="25">
        <f t="shared" si="23"/>
        <v>450</v>
      </c>
      <c r="E90" s="30">
        <v>304</v>
      </c>
      <c r="F90" s="31">
        <v>105</v>
      </c>
      <c r="G90" s="31">
        <v>31</v>
      </c>
      <c r="H90" s="31">
        <v>8</v>
      </c>
      <c r="I90" s="30">
        <v>2</v>
      </c>
      <c r="J90" s="22"/>
    </row>
    <row r="91" spans="1:10" s="15" customFormat="1" ht="17.25" customHeight="1" x14ac:dyDescent="0.2">
      <c r="B91" s="15" t="s">
        <v>91</v>
      </c>
      <c r="C91" s="1"/>
      <c r="D91" s="25">
        <f t="shared" si="23"/>
        <v>68</v>
      </c>
      <c r="E91" s="30">
        <v>40</v>
      </c>
      <c r="F91" s="31">
        <v>21</v>
      </c>
      <c r="G91" s="31">
        <v>5</v>
      </c>
      <c r="H91" s="31">
        <v>1</v>
      </c>
      <c r="I91" s="30">
        <v>1</v>
      </c>
      <c r="J91" s="22"/>
    </row>
    <row r="92" spans="1:10" s="15" customFormat="1" ht="18" customHeight="1" x14ac:dyDescent="0.2">
      <c r="B92" s="15" t="s">
        <v>92</v>
      </c>
      <c r="C92" s="1"/>
      <c r="D92" s="25">
        <f t="shared" si="23"/>
        <v>285</v>
      </c>
      <c r="E92" s="30">
        <v>222</v>
      </c>
      <c r="F92" s="31">
        <v>46</v>
      </c>
      <c r="G92" s="31">
        <v>9</v>
      </c>
      <c r="H92" s="31">
        <v>5</v>
      </c>
      <c r="I92" s="30">
        <v>3</v>
      </c>
      <c r="J92" s="22"/>
    </row>
    <row r="93" spans="1:10" s="15" customFormat="1" ht="17.25" customHeight="1" x14ac:dyDescent="0.2">
      <c r="B93" s="15" t="s">
        <v>11</v>
      </c>
      <c r="C93" s="1"/>
      <c r="D93" s="25">
        <f t="shared" si="23"/>
        <v>213</v>
      </c>
      <c r="E93" s="30">
        <v>155</v>
      </c>
      <c r="F93" s="31">
        <v>43</v>
      </c>
      <c r="G93" s="31">
        <v>8</v>
      </c>
      <c r="H93" s="31">
        <v>6</v>
      </c>
      <c r="I93" s="30">
        <v>1</v>
      </c>
      <c r="J93" s="22"/>
    </row>
    <row r="94" spans="1:10" s="15" customFormat="1" ht="18" customHeight="1" x14ac:dyDescent="0.2">
      <c r="B94" s="15" t="s">
        <v>94</v>
      </c>
      <c r="C94" s="1"/>
      <c r="D94" s="25">
        <f t="shared" si="23"/>
        <v>29</v>
      </c>
      <c r="E94" s="30">
        <v>16</v>
      </c>
      <c r="F94" s="31">
        <v>9</v>
      </c>
      <c r="G94" s="31">
        <v>4</v>
      </c>
      <c r="H94" s="30" t="s">
        <v>90</v>
      </c>
      <c r="I94" s="30" t="s">
        <v>90</v>
      </c>
      <c r="J94" s="22"/>
    </row>
    <row r="95" spans="1:10" s="15" customFormat="1" ht="17.25" customHeight="1" x14ac:dyDescent="0.2">
      <c r="B95" s="15" t="s">
        <v>93</v>
      </c>
      <c r="C95" s="3"/>
      <c r="D95" s="25">
        <f t="shared" si="23"/>
        <v>50</v>
      </c>
      <c r="E95" s="30">
        <v>22</v>
      </c>
      <c r="F95" s="31">
        <v>14</v>
      </c>
      <c r="G95" s="31">
        <v>13</v>
      </c>
      <c r="H95" s="31">
        <v>1</v>
      </c>
      <c r="I95" s="30" t="s">
        <v>90</v>
      </c>
      <c r="J95" s="22"/>
    </row>
    <row r="96" spans="1:10" s="15" customFormat="1" ht="18" customHeight="1" x14ac:dyDescent="0.2">
      <c r="B96" s="15" t="s">
        <v>20</v>
      </c>
      <c r="C96" s="3"/>
      <c r="D96" s="25">
        <f>SUM(E96:I96)</f>
        <v>14</v>
      </c>
      <c r="E96" s="30">
        <v>9</v>
      </c>
      <c r="F96" s="31">
        <v>3</v>
      </c>
      <c r="G96" s="31">
        <v>2</v>
      </c>
      <c r="H96" s="30" t="s">
        <v>90</v>
      </c>
      <c r="I96" s="30" t="s">
        <v>90</v>
      </c>
      <c r="J96" s="22"/>
    </row>
    <row r="97" spans="1:13" s="15" customFormat="1" ht="17.25" customHeight="1" x14ac:dyDescent="0.2">
      <c r="B97" s="15" t="s">
        <v>61</v>
      </c>
      <c r="C97" s="3"/>
      <c r="D97" s="25">
        <f t="shared" si="23"/>
        <v>31</v>
      </c>
      <c r="E97" s="30">
        <v>16</v>
      </c>
      <c r="F97" s="31">
        <v>8</v>
      </c>
      <c r="G97" s="31">
        <v>5</v>
      </c>
      <c r="H97" s="31">
        <v>2</v>
      </c>
      <c r="I97" s="30" t="s">
        <v>90</v>
      </c>
      <c r="J97" s="22"/>
    </row>
    <row r="98" spans="1:13" s="15" customFormat="1" ht="21.6" customHeight="1" x14ac:dyDescent="0.2">
      <c r="A98" s="4" t="s">
        <v>12</v>
      </c>
      <c r="B98" s="3"/>
      <c r="D98" s="25">
        <f>SUM(D113:D116)</f>
        <v>26128</v>
      </c>
      <c r="E98" s="25">
        <f>SUM(E113:E116)</f>
        <v>22645</v>
      </c>
      <c r="F98" s="25">
        <f>SUM(F113:F116)</f>
        <v>2210</v>
      </c>
      <c r="G98" s="25">
        <f t="shared" ref="G98:I98" si="25">SUM(G113:G115)</f>
        <v>263</v>
      </c>
      <c r="H98" s="25">
        <f t="shared" si="25"/>
        <v>611</v>
      </c>
      <c r="I98" s="26">
        <f t="shared" si="25"/>
        <v>399</v>
      </c>
      <c r="J98" s="22"/>
      <c r="M98" s="3"/>
    </row>
    <row r="99" spans="1:13" s="15" customFormat="1" ht="17.25" customHeight="1" x14ac:dyDescent="0.2">
      <c r="C99" s="4" t="s">
        <v>83</v>
      </c>
      <c r="D99" s="25">
        <f>SUM(E99:I99)</f>
        <v>1883</v>
      </c>
      <c r="E99" s="30">
        <v>1629</v>
      </c>
      <c r="F99" s="31">
        <v>95</v>
      </c>
      <c r="G99" s="31">
        <v>58</v>
      </c>
      <c r="H99" s="31">
        <v>50</v>
      </c>
      <c r="I99" s="30">
        <v>51</v>
      </c>
      <c r="J99" s="22"/>
    </row>
    <row r="100" spans="1:13" s="15" customFormat="1" ht="17.25" customHeight="1" x14ac:dyDescent="0.2">
      <c r="C100" s="4" t="s">
        <v>106</v>
      </c>
      <c r="D100" s="25">
        <f t="shared" ref="D100:D112" si="26">SUM(E100:I100)</f>
        <v>1610</v>
      </c>
      <c r="E100" s="30">
        <v>1452</v>
      </c>
      <c r="F100" s="31">
        <v>95</v>
      </c>
      <c r="G100" s="31">
        <v>13</v>
      </c>
      <c r="H100" s="31">
        <v>31</v>
      </c>
      <c r="I100" s="30">
        <v>19</v>
      </c>
      <c r="J100" s="22"/>
    </row>
    <row r="101" spans="1:13" s="15" customFormat="1" ht="17.25" customHeight="1" x14ac:dyDescent="0.2">
      <c r="C101" s="1" t="s">
        <v>100</v>
      </c>
      <c r="D101" s="25">
        <f t="shared" si="26"/>
        <v>114</v>
      </c>
      <c r="E101" s="30">
        <v>47</v>
      </c>
      <c r="F101" s="31">
        <v>44</v>
      </c>
      <c r="G101" s="30">
        <v>5</v>
      </c>
      <c r="H101" s="30" t="s">
        <v>90</v>
      </c>
      <c r="I101" s="30">
        <v>18</v>
      </c>
      <c r="J101" s="22"/>
    </row>
    <row r="102" spans="1:13" s="15" customFormat="1" ht="17.25" customHeight="1" x14ac:dyDescent="0.2">
      <c r="C102" s="4" t="s">
        <v>75</v>
      </c>
      <c r="D102" s="25">
        <f t="shared" si="26"/>
        <v>17697</v>
      </c>
      <c r="E102" s="30">
        <v>15578</v>
      </c>
      <c r="F102" s="31">
        <v>1382</v>
      </c>
      <c r="G102" s="30">
        <v>126</v>
      </c>
      <c r="H102" s="30">
        <v>419</v>
      </c>
      <c r="I102" s="30">
        <v>192</v>
      </c>
      <c r="J102" s="22"/>
    </row>
    <row r="103" spans="1:13" s="15" customFormat="1" ht="17.25" customHeight="1" x14ac:dyDescent="0.2">
      <c r="C103" s="4" t="s">
        <v>76</v>
      </c>
      <c r="D103" s="25">
        <f t="shared" si="26"/>
        <v>2943</v>
      </c>
      <c r="E103" s="30">
        <v>2511</v>
      </c>
      <c r="F103" s="31">
        <v>296</v>
      </c>
      <c r="G103" s="31">
        <v>19</v>
      </c>
      <c r="H103" s="31">
        <v>86</v>
      </c>
      <c r="I103" s="30">
        <v>31</v>
      </c>
      <c r="J103" s="22"/>
    </row>
    <row r="104" spans="1:13" s="15" customFormat="1" ht="17.25" customHeight="1" x14ac:dyDescent="0.2">
      <c r="C104" s="4" t="s">
        <v>78</v>
      </c>
      <c r="D104" s="25">
        <f t="shared" si="26"/>
        <v>261</v>
      </c>
      <c r="E104" s="30">
        <v>225</v>
      </c>
      <c r="F104" s="31">
        <v>18</v>
      </c>
      <c r="G104" s="31">
        <v>4</v>
      </c>
      <c r="H104" s="31">
        <v>8</v>
      </c>
      <c r="I104" s="30">
        <v>6</v>
      </c>
      <c r="J104" s="22"/>
    </row>
    <row r="105" spans="1:13" s="15" customFormat="1" ht="17.25" customHeight="1" x14ac:dyDescent="0.2">
      <c r="C105" s="4" t="s">
        <v>104</v>
      </c>
      <c r="D105" s="25">
        <f t="shared" si="26"/>
        <v>88</v>
      </c>
      <c r="E105" s="30">
        <v>63</v>
      </c>
      <c r="F105" s="31">
        <v>20</v>
      </c>
      <c r="G105" s="31">
        <v>1</v>
      </c>
      <c r="H105" s="31">
        <v>3</v>
      </c>
      <c r="I105" s="30">
        <v>1</v>
      </c>
      <c r="J105" s="22"/>
    </row>
    <row r="106" spans="1:13" s="15" customFormat="1" ht="17.25" customHeight="1" x14ac:dyDescent="0.2">
      <c r="C106" s="4" t="s">
        <v>79</v>
      </c>
      <c r="D106" s="25">
        <f t="shared" si="26"/>
        <v>415</v>
      </c>
      <c r="E106" s="30">
        <v>253</v>
      </c>
      <c r="F106" s="31">
        <v>126</v>
      </c>
      <c r="G106" s="31">
        <v>9</v>
      </c>
      <c r="H106" s="30" t="s">
        <v>90</v>
      </c>
      <c r="I106" s="30">
        <v>27</v>
      </c>
      <c r="J106" s="22"/>
    </row>
    <row r="107" spans="1:13" s="15" customFormat="1" ht="17.25" customHeight="1" x14ac:dyDescent="0.2">
      <c r="C107" s="4" t="s">
        <v>80</v>
      </c>
      <c r="D107" s="25">
        <f t="shared" si="26"/>
        <v>312</v>
      </c>
      <c r="E107" s="30">
        <v>238</v>
      </c>
      <c r="F107" s="31">
        <v>58</v>
      </c>
      <c r="G107" s="30" t="s">
        <v>90</v>
      </c>
      <c r="H107" s="31">
        <v>1</v>
      </c>
      <c r="I107" s="30">
        <v>15</v>
      </c>
      <c r="J107" s="22"/>
    </row>
    <row r="108" spans="1:13" s="15" customFormat="1" ht="17.25" customHeight="1" x14ac:dyDescent="0.2">
      <c r="C108" s="4" t="s">
        <v>82</v>
      </c>
      <c r="D108" s="25">
        <f t="shared" si="26"/>
        <v>72</v>
      </c>
      <c r="E108" s="30">
        <v>70</v>
      </c>
      <c r="F108" s="31">
        <v>2</v>
      </c>
      <c r="G108" s="30" t="s">
        <v>90</v>
      </c>
      <c r="H108" s="30" t="s">
        <v>90</v>
      </c>
      <c r="I108" s="30" t="s">
        <v>90</v>
      </c>
      <c r="J108" s="22"/>
    </row>
    <row r="109" spans="1:13" s="15" customFormat="1" ht="21.6" customHeight="1" x14ac:dyDescent="0.2">
      <c r="A109" s="15" t="s">
        <v>119</v>
      </c>
      <c r="C109" s="3"/>
      <c r="D109" s="25"/>
      <c r="E109" s="30"/>
      <c r="F109" s="30"/>
      <c r="G109" s="30"/>
      <c r="H109" s="30"/>
      <c r="I109" s="30"/>
      <c r="J109" s="22"/>
    </row>
    <row r="110" spans="1:13" s="15" customFormat="1" ht="18" customHeight="1" x14ac:dyDescent="0.2">
      <c r="C110" s="1" t="s">
        <v>103</v>
      </c>
      <c r="D110" s="25">
        <f t="shared" si="26"/>
        <v>15</v>
      </c>
      <c r="E110" s="30">
        <v>13</v>
      </c>
      <c r="F110" s="30" t="s">
        <v>90</v>
      </c>
      <c r="G110" s="31">
        <v>1</v>
      </c>
      <c r="H110" s="30" t="s">
        <v>90</v>
      </c>
      <c r="I110" s="30">
        <v>1</v>
      </c>
      <c r="J110" s="22"/>
    </row>
    <row r="111" spans="1:13" s="15" customFormat="1" ht="18" customHeight="1" x14ac:dyDescent="0.2">
      <c r="C111" s="4" t="s">
        <v>81</v>
      </c>
      <c r="D111" s="25">
        <f t="shared" si="26"/>
        <v>527</v>
      </c>
      <c r="E111" s="30">
        <v>452</v>
      </c>
      <c r="F111" s="31">
        <v>37</v>
      </c>
      <c r="G111" s="31">
        <v>10</v>
      </c>
      <c r="H111" s="31">
        <v>2</v>
      </c>
      <c r="I111" s="30">
        <v>26</v>
      </c>
      <c r="J111" s="22"/>
    </row>
    <row r="112" spans="1:13" s="15" customFormat="1" ht="18" customHeight="1" x14ac:dyDescent="0.2">
      <c r="C112" s="4" t="s">
        <v>114</v>
      </c>
      <c r="D112" s="25">
        <f t="shared" si="26"/>
        <v>191</v>
      </c>
      <c r="E112" s="30">
        <v>114</v>
      </c>
      <c r="F112" s="31">
        <v>37</v>
      </c>
      <c r="G112" s="31">
        <v>17</v>
      </c>
      <c r="H112" s="31">
        <v>11</v>
      </c>
      <c r="I112" s="30">
        <v>12</v>
      </c>
      <c r="J112" s="22"/>
    </row>
    <row r="113" spans="1:10" s="15" customFormat="1" ht="18" customHeight="1" x14ac:dyDescent="0.2">
      <c r="B113" s="4" t="s">
        <v>22</v>
      </c>
      <c r="D113" s="25">
        <f>SUM(E113:I113)</f>
        <v>431</v>
      </c>
      <c r="E113" s="28">
        <v>259</v>
      </c>
      <c r="F113" s="29">
        <v>63</v>
      </c>
      <c r="G113" s="29">
        <v>54</v>
      </c>
      <c r="H113" s="29">
        <v>22</v>
      </c>
      <c r="I113" s="28">
        <v>33</v>
      </c>
      <c r="J113" s="22"/>
    </row>
    <row r="114" spans="1:10" s="15" customFormat="1" ht="18" customHeight="1" x14ac:dyDescent="0.2">
      <c r="B114" s="4" t="s">
        <v>12</v>
      </c>
      <c r="D114" s="25">
        <f t="shared" ref="D114:D137" si="27">SUM(E114:I114)</f>
        <v>21801</v>
      </c>
      <c r="E114" s="31">
        <v>19058</v>
      </c>
      <c r="F114" s="31">
        <v>1756</v>
      </c>
      <c r="G114" s="29">
        <v>181</v>
      </c>
      <c r="H114" s="31">
        <v>488</v>
      </c>
      <c r="I114" s="30">
        <v>318</v>
      </c>
      <c r="J114" s="22"/>
    </row>
    <row r="115" spans="1:10" s="15" customFormat="1" ht="18" customHeight="1" x14ac:dyDescent="0.2">
      <c r="B115" s="4" t="s">
        <v>62</v>
      </c>
      <c r="D115" s="25">
        <f t="shared" si="27"/>
        <v>3894</v>
      </c>
      <c r="E115" s="28">
        <v>3327</v>
      </c>
      <c r="F115" s="29">
        <v>390</v>
      </c>
      <c r="G115" s="29">
        <v>28</v>
      </c>
      <c r="H115" s="29">
        <v>101</v>
      </c>
      <c r="I115" s="28">
        <v>48</v>
      </c>
      <c r="J115" s="22"/>
    </row>
    <row r="116" spans="1:10" s="15" customFormat="1" ht="18" customHeight="1" x14ac:dyDescent="0.2">
      <c r="B116" s="3" t="s">
        <v>108</v>
      </c>
      <c r="D116" s="25">
        <f t="shared" si="27"/>
        <v>2</v>
      </c>
      <c r="E116" s="28">
        <v>1</v>
      </c>
      <c r="F116" s="29">
        <v>1</v>
      </c>
      <c r="G116" s="30" t="s">
        <v>90</v>
      </c>
      <c r="H116" s="30" t="s">
        <v>90</v>
      </c>
      <c r="I116" s="30" t="s">
        <v>90</v>
      </c>
      <c r="J116" s="22"/>
    </row>
    <row r="117" spans="1:10" s="15" customFormat="1" ht="21.6" customHeight="1" x14ac:dyDescent="0.2">
      <c r="A117" s="4" t="s">
        <v>13</v>
      </c>
      <c r="B117" s="3"/>
      <c r="D117" s="25">
        <f>SUM(D124:D128)</f>
        <v>7157</v>
      </c>
      <c r="E117" s="25">
        <f t="shared" ref="E117:I117" si="28">SUM(E124:E128)</f>
        <v>5961</v>
      </c>
      <c r="F117" s="25">
        <f t="shared" si="28"/>
        <v>685</v>
      </c>
      <c r="G117" s="25">
        <f t="shared" si="28"/>
        <v>231</v>
      </c>
      <c r="H117" s="25">
        <f t="shared" si="28"/>
        <v>166</v>
      </c>
      <c r="I117" s="26">
        <f t="shared" si="28"/>
        <v>114</v>
      </c>
      <c r="J117" s="22"/>
    </row>
    <row r="118" spans="1:10" s="15" customFormat="1" ht="18" customHeight="1" x14ac:dyDescent="0.2">
      <c r="C118" s="4" t="s">
        <v>83</v>
      </c>
      <c r="D118" s="25">
        <f t="shared" si="27"/>
        <v>2384</v>
      </c>
      <c r="E118" s="30">
        <v>2061</v>
      </c>
      <c r="F118" s="31">
        <v>181</v>
      </c>
      <c r="G118" s="31">
        <v>66</v>
      </c>
      <c r="H118" s="36">
        <v>37</v>
      </c>
      <c r="I118" s="30">
        <v>39</v>
      </c>
      <c r="J118" s="22"/>
    </row>
    <row r="119" spans="1:10" s="15" customFormat="1" ht="18" customHeight="1" x14ac:dyDescent="0.2">
      <c r="C119" s="4" t="s">
        <v>107</v>
      </c>
      <c r="D119" s="25">
        <f t="shared" si="27"/>
        <v>626</v>
      </c>
      <c r="E119" s="33">
        <v>510</v>
      </c>
      <c r="F119" s="34">
        <v>60</v>
      </c>
      <c r="G119" s="34">
        <v>30</v>
      </c>
      <c r="H119" s="37">
        <v>5</v>
      </c>
      <c r="I119" s="38">
        <v>21</v>
      </c>
      <c r="J119" s="22"/>
    </row>
    <row r="120" spans="1:10" s="15" customFormat="1" ht="18" customHeight="1" x14ac:dyDescent="0.2">
      <c r="C120" s="4" t="s">
        <v>82</v>
      </c>
      <c r="D120" s="25">
        <f t="shared" si="27"/>
        <v>39</v>
      </c>
      <c r="E120" s="33">
        <v>38</v>
      </c>
      <c r="F120" s="30" t="s">
        <v>90</v>
      </c>
      <c r="G120" s="30" t="s">
        <v>90</v>
      </c>
      <c r="H120" s="37">
        <v>1</v>
      </c>
      <c r="I120" s="30" t="s">
        <v>90</v>
      </c>
      <c r="J120" s="22"/>
    </row>
    <row r="121" spans="1:10" s="15" customFormat="1" ht="18" customHeight="1" x14ac:dyDescent="0.2">
      <c r="C121" s="1" t="s">
        <v>103</v>
      </c>
      <c r="D121" s="25">
        <f t="shared" si="27"/>
        <v>10</v>
      </c>
      <c r="E121" s="33">
        <v>9</v>
      </c>
      <c r="F121" s="31">
        <v>1</v>
      </c>
      <c r="G121" s="30" t="s">
        <v>90</v>
      </c>
      <c r="H121" s="30" t="s">
        <v>90</v>
      </c>
      <c r="I121" s="30" t="s">
        <v>90</v>
      </c>
      <c r="J121" s="22"/>
    </row>
    <row r="122" spans="1:10" s="15" customFormat="1" ht="18" customHeight="1" x14ac:dyDescent="0.2">
      <c r="C122" s="4" t="s">
        <v>81</v>
      </c>
      <c r="D122" s="25">
        <f t="shared" si="27"/>
        <v>402</v>
      </c>
      <c r="E122" s="33">
        <v>362</v>
      </c>
      <c r="F122" s="31">
        <v>23</v>
      </c>
      <c r="G122" s="31">
        <v>8</v>
      </c>
      <c r="H122" s="31">
        <v>1</v>
      </c>
      <c r="I122" s="30">
        <v>8</v>
      </c>
      <c r="J122" s="22"/>
    </row>
    <row r="123" spans="1:10" s="15" customFormat="1" ht="18" customHeight="1" x14ac:dyDescent="0.2">
      <c r="C123" s="4" t="s">
        <v>114</v>
      </c>
      <c r="D123" s="25">
        <f t="shared" si="27"/>
        <v>3696</v>
      </c>
      <c r="E123" s="30">
        <v>2981</v>
      </c>
      <c r="F123" s="31">
        <v>420</v>
      </c>
      <c r="G123" s="31">
        <v>127</v>
      </c>
      <c r="H123" s="30">
        <v>122</v>
      </c>
      <c r="I123" s="30">
        <v>46</v>
      </c>
      <c r="J123" s="22"/>
    </row>
    <row r="124" spans="1:10" s="15" customFormat="1" ht="18" customHeight="1" x14ac:dyDescent="0.2">
      <c r="B124" s="15" t="s">
        <v>64</v>
      </c>
      <c r="C124" s="10"/>
      <c r="D124" s="25">
        <f t="shared" si="27"/>
        <v>3753</v>
      </c>
      <c r="E124" s="30">
        <v>3185</v>
      </c>
      <c r="F124" s="31">
        <v>334</v>
      </c>
      <c r="G124" s="31">
        <v>97</v>
      </c>
      <c r="H124" s="31">
        <v>81</v>
      </c>
      <c r="I124" s="30">
        <v>56</v>
      </c>
      <c r="J124" s="22"/>
    </row>
    <row r="125" spans="1:10" s="15" customFormat="1" ht="18" customHeight="1" x14ac:dyDescent="0.2">
      <c r="B125" s="15" t="s">
        <v>66</v>
      </c>
      <c r="C125" s="4"/>
      <c r="D125" s="25">
        <f>SUM(E125:I125)</f>
        <v>267</v>
      </c>
      <c r="E125" s="30">
        <v>178</v>
      </c>
      <c r="F125" s="31">
        <v>35</v>
      </c>
      <c r="G125" s="31">
        <v>34</v>
      </c>
      <c r="H125" s="31">
        <v>6</v>
      </c>
      <c r="I125" s="30">
        <v>14</v>
      </c>
      <c r="J125" s="22"/>
    </row>
    <row r="126" spans="1:10" s="15" customFormat="1" ht="18" customHeight="1" x14ac:dyDescent="0.2">
      <c r="B126" s="15" t="s">
        <v>65</v>
      </c>
      <c r="C126" s="4"/>
      <c r="D126" s="25">
        <f t="shared" si="27"/>
        <v>286</v>
      </c>
      <c r="E126" s="30">
        <v>203</v>
      </c>
      <c r="F126" s="31">
        <v>45</v>
      </c>
      <c r="G126" s="31">
        <v>19</v>
      </c>
      <c r="H126" s="31">
        <v>12</v>
      </c>
      <c r="I126" s="30">
        <v>7</v>
      </c>
      <c r="J126" s="22"/>
    </row>
    <row r="127" spans="1:10" s="15" customFormat="1" ht="18" customHeight="1" x14ac:dyDescent="0.2">
      <c r="B127" s="15" t="s">
        <v>63</v>
      </c>
      <c r="C127" s="4"/>
      <c r="D127" s="25">
        <f t="shared" si="27"/>
        <v>2675</v>
      </c>
      <c r="E127" s="30">
        <v>2273</v>
      </c>
      <c r="F127" s="31">
        <v>248</v>
      </c>
      <c r="G127" s="31">
        <v>62</v>
      </c>
      <c r="H127" s="31">
        <v>61</v>
      </c>
      <c r="I127" s="30">
        <v>31</v>
      </c>
      <c r="J127" s="22"/>
    </row>
    <row r="128" spans="1:10" s="15" customFormat="1" ht="18" customHeight="1" x14ac:dyDescent="0.2">
      <c r="B128" s="15" t="s">
        <v>19</v>
      </c>
      <c r="C128" s="4"/>
      <c r="D128" s="25">
        <f t="shared" si="27"/>
        <v>176</v>
      </c>
      <c r="E128" s="30">
        <v>122</v>
      </c>
      <c r="F128" s="31">
        <v>23</v>
      </c>
      <c r="G128" s="31">
        <v>19</v>
      </c>
      <c r="H128" s="31">
        <v>6</v>
      </c>
      <c r="I128" s="30">
        <v>6</v>
      </c>
      <c r="J128" s="22"/>
    </row>
    <row r="129" spans="1:10" s="15" customFormat="1" ht="21.6" customHeight="1" x14ac:dyDescent="0.2">
      <c r="A129" s="4" t="s">
        <v>14</v>
      </c>
      <c r="B129" s="3"/>
      <c r="D129" s="25">
        <f t="shared" ref="D129:I129" si="29">SUM(D132:D144)</f>
        <v>1853</v>
      </c>
      <c r="E129" s="25">
        <f t="shared" si="29"/>
        <v>1326</v>
      </c>
      <c r="F129" s="25">
        <f t="shared" si="29"/>
        <v>308</v>
      </c>
      <c r="G129" s="25">
        <f t="shared" si="29"/>
        <v>111</v>
      </c>
      <c r="H129" s="25">
        <f t="shared" si="29"/>
        <v>71</v>
      </c>
      <c r="I129" s="26">
        <f t="shared" si="29"/>
        <v>37</v>
      </c>
      <c r="J129" s="22"/>
    </row>
    <row r="130" spans="1:10" s="15" customFormat="1" ht="18.2" customHeight="1" x14ac:dyDescent="0.2">
      <c r="C130" s="4" t="s">
        <v>83</v>
      </c>
      <c r="D130" s="25">
        <f t="shared" si="27"/>
        <v>124</v>
      </c>
      <c r="E130" s="28">
        <v>94</v>
      </c>
      <c r="F130" s="29">
        <v>18</v>
      </c>
      <c r="G130" s="29">
        <v>4</v>
      </c>
      <c r="H130" s="29">
        <v>5</v>
      </c>
      <c r="I130" s="28">
        <v>3</v>
      </c>
      <c r="J130" s="22"/>
    </row>
    <row r="131" spans="1:10" s="15" customFormat="1" ht="18.2" customHeight="1" x14ac:dyDescent="0.2">
      <c r="C131" s="4" t="s">
        <v>114</v>
      </c>
      <c r="D131" s="25">
        <f t="shared" si="27"/>
        <v>1729</v>
      </c>
      <c r="E131" s="28">
        <v>1232</v>
      </c>
      <c r="F131" s="29">
        <v>290</v>
      </c>
      <c r="G131" s="29">
        <v>107</v>
      </c>
      <c r="H131" s="29">
        <v>66</v>
      </c>
      <c r="I131" s="28">
        <v>34</v>
      </c>
      <c r="J131" s="22"/>
    </row>
    <row r="132" spans="1:10" s="15" customFormat="1" ht="18.2" customHeight="1" x14ac:dyDescent="0.2">
      <c r="B132" s="15" t="s">
        <v>68</v>
      </c>
      <c r="C132" s="4"/>
      <c r="D132" s="25">
        <f t="shared" si="27"/>
        <v>119</v>
      </c>
      <c r="E132" s="33">
        <v>84</v>
      </c>
      <c r="F132" s="34">
        <v>17</v>
      </c>
      <c r="G132" s="34">
        <v>11</v>
      </c>
      <c r="H132" s="34">
        <v>5</v>
      </c>
      <c r="I132" s="33">
        <v>2</v>
      </c>
      <c r="J132" s="22"/>
    </row>
    <row r="133" spans="1:10" s="15" customFormat="1" ht="18.2" customHeight="1" x14ac:dyDescent="0.2">
      <c r="B133" s="15" t="s">
        <v>70</v>
      </c>
      <c r="C133" s="4"/>
      <c r="D133" s="25">
        <f t="shared" si="27"/>
        <v>23</v>
      </c>
      <c r="E133" s="33">
        <v>11</v>
      </c>
      <c r="F133" s="34">
        <v>9</v>
      </c>
      <c r="G133" s="34">
        <v>3</v>
      </c>
      <c r="H133" s="30" t="s">
        <v>90</v>
      </c>
      <c r="I133" s="30" t="s">
        <v>90</v>
      </c>
      <c r="J133" s="22"/>
    </row>
    <row r="134" spans="1:10" s="15" customFormat="1" ht="18.2" customHeight="1" x14ac:dyDescent="0.2">
      <c r="B134" s="15" t="s">
        <v>72</v>
      </c>
      <c r="C134" s="4"/>
      <c r="D134" s="25">
        <f t="shared" si="27"/>
        <v>19</v>
      </c>
      <c r="E134" s="31">
        <v>10</v>
      </c>
      <c r="F134" s="34">
        <v>4</v>
      </c>
      <c r="G134" s="30">
        <v>4</v>
      </c>
      <c r="H134" s="30" t="s">
        <v>90</v>
      </c>
      <c r="I134" s="30">
        <v>1</v>
      </c>
      <c r="J134" s="22"/>
    </row>
    <row r="135" spans="1:10" s="15" customFormat="1" ht="18.2" customHeight="1" x14ac:dyDescent="0.2">
      <c r="B135" s="15" t="s">
        <v>23</v>
      </c>
      <c r="C135" s="4"/>
      <c r="D135" s="25">
        <f t="shared" si="27"/>
        <v>66</v>
      </c>
      <c r="E135" s="30">
        <v>34</v>
      </c>
      <c r="F135" s="31">
        <v>18</v>
      </c>
      <c r="G135" s="30">
        <v>12</v>
      </c>
      <c r="H135" s="31">
        <v>1</v>
      </c>
      <c r="I135" s="30">
        <v>1</v>
      </c>
      <c r="J135" s="22"/>
    </row>
    <row r="136" spans="1:10" s="15" customFormat="1" ht="18.2" customHeight="1" x14ac:dyDescent="0.2">
      <c r="B136" s="15" t="s">
        <v>24</v>
      </c>
      <c r="C136" s="4"/>
      <c r="D136" s="25">
        <f t="shared" si="27"/>
        <v>62</v>
      </c>
      <c r="E136" s="30">
        <v>18</v>
      </c>
      <c r="F136" s="31">
        <v>21</v>
      </c>
      <c r="G136" s="31">
        <v>14</v>
      </c>
      <c r="H136" s="31">
        <v>4</v>
      </c>
      <c r="I136" s="30">
        <v>5</v>
      </c>
      <c r="J136" s="22"/>
    </row>
    <row r="137" spans="1:10" s="15" customFormat="1" ht="18.2" customHeight="1" x14ac:dyDescent="0.2">
      <c r="B137" s="15" t="s">
        <v>73</v>
      </c>
      <c r="C137" s="4"/>
      <c r="D137" s="25">
        <f t="shared" si="27"/>
        <v>15</v>
      </c>
      <c r="E137" s="30">
        <v>10</v>
      </c>
      <c r="F137" s="31">
        <v>3</v>
      </c>
      <c r="G137" s="30">
        <v>1</v>
      </c>
      <c r="H137" s="31">
        <v>1</v>
      </c>
      <c r="I137" s="30" t="s">
        <v>90</v>
      </c>
      <c r="J137" s="22"/>
    </row>
    <row r="138" spans="1:10" s="15" customFormat="1" ht="18.2" customHeight="1" x14ac:dyDescent="0.2">
      <c r="B138" s="15" t="s">
        <v>74</v>
      </c>
      <c r="C138" s="4"/>
      <c r="D138" s="25">
        <f>SUM(E138:I138)</f>
        <v>17</v>
      </c>
      <c r="E138" s="30">
        <v>7</v>
      </c>
      <c r="F138" s="31">
        <v>4</v>
      </c>
      <c r="G138" s="30">
        <v>5</v>
      </c>
      <c r="H138" s="31">
        <v>1</v>
      </c>
      <c r="I138" s="30" t="s">
        <v>90</v>
      </c>
      <c r="J138" s="22"/>
    </row>
    <row r="139" spans="1:10" s="15" customFormat="1" ht="18.2" customHeight="1" x14ac:dyDescent="0.2">
      <c r="B139" s="15" t="s">
        <v>25</v>
      </c>
      <c r="C139" s="4"/>
      <c r="D139" s="25">
        <f t="shared" ref="D139:D143" si="30">SUM(E139:I139)</f>
        <v>41</v>
      </c>
      <c r="E139" s="31">
        <v>20</v>
      </c>
      <c r="F139" s="31">
        <v>9</v>
      </c>
      <c r="G139" s="30">
        <v>8</v>
      </c>
      <c r="H139" s="31">
        <v>2</v>
      </c>
      <c r="I139" s="30">
        <v>2</v>
      </c>
      <c r="J139" s="22"/>
    </row>
    <row r="140" spans="1:10" s="15" customFormat="1" ht="18.2" customHeight="1" x14ac:dyDescent="0.2">
      <c r="B140" s="15" t="s">
        <v>85</v>
      </c>
      <c r="C140" s="4"/>
      <c r="D140" s="25">
        <f>SUM(E140:I140)</f>
        <v>26</v>
      </c>
      <c r="E140" s="31">
        <v>12</v>
      </c>
      <c r="F140" s="31">
        <v>8</v>
      </c>
      <c r="G140" s="30">
        <v>4</v>
      </c>
      <c r="H140" s="31">
        <v>1</v>
      </c>
      <c r="I140" s="30">
        <v>1</v>
      </c>
      <c r="J140" s="22"/>
    </row>
    <row r="141" spans="1:10" s="15" customFormat="1" ht="21" customHeight="1" x14ac:dyDescent="0.2">
      <c r="A141" s="15" t="s">
        <v>120</v>
      </c>
      <c r="C141" s="4"/>
      <c r="D141" s="25"/>
      <c r="E141" s="30"/>
      <c r="F141" s="31"/>
      <c r="G141" s="30"/>
      <c r="H141" s="31"/>
      <c r="I141" s="30"/>
      <c r="J141" s="22"/>
    </row>
    <row r="142" spans="1:10" s="15" customFormat="1" ht="17.25" customHeight="1" x14ac:dyDescent="0.2">
      <c r="B142" s="15" t="s">
        <v>71</v>
      </c>
      <c r="C142" s="4"/>
      <c r="D142" s="25">
        <f>SUM(E142:I142)</f>
        <v>1313</v>
      </c>
      <c r="E142" s="30">
        <v>1029</v>
      </c>
      <c r="F142" s="31">
        <v>182</v>
      </c>
      <c r="G142" s="31">
        <v>31</v>
      </c>
      <c r="H142" s="31">
        <v>52</v>
      </c>
      <c r="I142" s="30">
        <v>19</v>
      </c>
      <c r="J142" s="22"/>
    </row>
    <row r="143" spans="1:10" s="15" customFormat="1" ht="17.25" customHeight="1" x14ac:dyDescent="0.2">
      <c r="B143" s="15" t="s">
        <v>69</v>
      </c>
      <c r="C143" s="4"/>
      <c r="D143" s="25">
        <f t="shared" si="30"/>
        <v>124</v>
      </c>
      <c r="E143" s="30">
        <v>75</v>
      </c>
      <c r="F143" s="31">
        <v>26</v>
      </c>
      <c r="G143" s="31">
        <v>14</v>
      </c>
      <c r="H143" s="31">
        <v>4</v>
      </c>
      <c r="I143" s="32">
        <v>5</v>
      </c>
      <c r="J143" s="22"/>
    </row>
    <row r="144" spans="1:10" s="15" customFormat="1" ht="17.25" customHeight="1" x14ac:dyDescent="0.2">
      <c r="B144" s="15" t="s">
        <v>67</v>
      </c>
      <c r="C144" s="4"/>
      <c r="D144" s="25">
        <f>SUM(E144:I144)</f>
        <v>28</v>
      </c>
      <c r="E144" s="31">
        <v>16</v>
      </c>
      <c r="F144" s="31">
        <v>7</v>
      </c>
      <c r="G144" s="30">
        <v>4</v>
      </c>
      <c r="H144" s="30" t="s">
        <v>90</v>
      </c>
      <c r="I144" s="30">
        <v>1</v>
      </c>
      <c r="J144" s="22"/>
    </row>
    <row r="145" spans="1:10" s="15" customFormat="1" ht="21" customHeight="1" x14ac:dyDescent="0.2">
      <c r="A145" s="4" t="s">
        <v>88</v>
      </c>
      <c r="B145" s="3"/>
      <c r="D145" s="25">
        <f>SUM(D147:D147)</f>
        <v>10</v>
      </c>
      <c r="E145" s="25">
        <f t="shared" ref="E145:I145" si="31">SUM(E147:E147)</f>
        <v>5</v>
      </c>
      <c r="F145" s="25">
        <f t="shared" si="31"/>
        <v>2</v>
      </c>
      <c r="G145" s="25">
        <f t="shared" si="31"/>
        <v>3</v>
      </c>
      <c r="H145" s="25">
        <f t="shared" si="31"/>
        <v>0</v>
      </c>
      <c r="I145" s="26">
        <f t="shared" si="31"/>
        <v>0</v>
      </c>
      <c r="J145" s="22"/>
    </row>
    <row r="146" spans="1:10" s="15" customFormat="1" ht="17.25" customHeight="1" x14ac:dyDescent="0.2">
      <c r="C146" s="4" t="s">
        <v>114</v>
      </c>
      <c r="D146" s="25">
        <f>SUM(E146:I146)</f>
        <v>10</v>
      </c>
      <c r="E146" s="31">
        <v>5</v>
      </c>
      <c r="F146" s="31">
        <v>2</v>
      </c>
      <c r="G146" s="31">
        <v>3</v>
      </c>
      <c r="H146" s="30" t="s">
        <v>90</v>
      </c>
      <c r="I146" s="30" t="s">
        <v>90</v>
      </c>
      <c r="J146" s="22"/>
    </row>
    <row r="147" spans="1:10" s="15" customFormat="1" ht="17.25" customHeight="1" x14ac:dyDescent="0.2">
      <c r="B147" s="15" t="s">
        <v>88</v>
      </c>
      <c r="C147" s="3"/>
      <c r="D147" s="26">
        <f t="shared" ref="D147:D149" si="32">SUM(E147:I147)</f>
        <v>10</v>
      </c>
      <c r="E147" s="31">
        <v>5</v>
      </c>
      <c r="F147" s="31">
        <v>2</v>
      </c>
      <c r="G147" s="31">
        <v>3</v>
      </c>
      <c r="H147" s="30" t="s">
        <v>90</v>
      </c>
      <c r="I147" s="30" t="s">
        <v>90</v>
      </c>
      <c r="J147" s="22"/>
    </row>
    <row r="148" spans="1:10" s="15" customFormat="1" ht="21.6" customHeight="1" x14ac:dyDescent="0.2">
      <c r="A148" s="4" t="s">
        <v>86</v>
      </c>
      <c r="B148" s="3"/>
      <c r="D148" s="25">
        <f>SUM(D150:D155)</f>
        <v>58</v>
      </c>
      <c r="E148" s="25">
        <f>SUM(E150:E155)</f>
        <v>9</v>
      </c>
      <c r="F148" s="25">
        <f t="shared" ref="F148:I148" si="33">SUM(F150:F155)</f>
        <v>21</v>
      </c>
      <c r="G148" s="25">
        <f t="shared" si="33"/>
        <v>19</v>
      </c>
      <c r="H148" s="25">
        <f t="shared" si="33"/>
        <v>2</v>
      </c>
      <c r="I148" s="26">
        <f t="shared" si="33"/>
        <v>7</v>
      </c>
      <c r="J148" s="22"/>
    </row>
    <row r="149" spans="1:10" s="15" customFormat="1" ht="17.25" customHeight="1" x14ac:dyDescent="0.2">
      <c r="C149" s="4" t="s">
        <v>114</v>
      </c>
      <c r="D149" s="25">
        <f t="shared" si="32"/>
        <v>58</v>
      </c>
      <c r="E149" s="33">
        <v>9</v>
      </c>
      <c r="F149" s="34">
        <v>21</v>
      </c>
      <c r="G149" s="34">
        <v>19</v>
      </c>
      <c r="H149" s="34">
        <v>2</v>
      </c>
      <c r="I149" s="30">
        <v>7</v>
      </c>
      <c r="J149" s="22"/>
    </row>
    <row r="150" spans="1:10" s="15" customFormat="1" ht="17.25" customHeight="1" x14ac:dyDescent="0.2">
      <c r="B150" s="15" t="s">
        <v>51</v>
      </c>
      <c r="C150" s="8"/>
      <c r="D150" s="26">
        <f>SUM(E150:I150)</f>
        <v>7</v>
      </c>
      <c r="E150" s="31">
        <v>3</v>
      </c>
      <c r="F150" s="31">
        <v>1</v>
      </c>
      <c r="G150" s="31">
        <v>3</v>
      </c>
      <c r="H150" s="30" t="s">
        <v>90</v>
      </c>
      <c r="I150" s="30" t="s">
        <v>90</v>
      </c>
      <c r="J150" s="22"/>
    </row>
    <row r="151" spans="1:10" s="15" customFormat="1" ht="17.25" customHeight="1" x14ac:dyDescent="0.2">
      <c r="B151" s="15" t="s">
        <v>87</v>
      </c>
      <c r="C151" s="8"/>
      <c r="D151" s="26">
        <f t="shared" ref="D151:D155" si="34">SUM(E151:I151)</f>
        <v>7</v>
      </c>
      <c r="E151" s="30" t="s">
        <v>90</v>
      </c>
      <c r="F151" s="31">
        <v>6</v>
      </c>
      <c r="G151" s="31">
        <v>1</v>
      </c>
      <c r="H151" s="30" t="s">
        <v>90</v>
      </c>
      <c r="I151" s="30" t="s">
        <v>90</v>
      </c>
      <c r="J151" s="22"/>
    </row>
    <row r="152" spans="1:10" s="15" customFormat="1" ht="17.25" customHeight="1" x14ac:dyDescent="0.2">
      <c r="B152" s="15" t="s">
        <v>49</v>
      </c>
      <c r="C152" s="8"/>
      <c r="D152" s="26">
        <f t="shared" si="34"/>
        <v>13</v>
      </c>
      <c r="E152" s="30">
        <v>2</v>
      </c>
      <c r="F152" s="31">
        <v>4</v>
      </c>
      <c r="G152" s="30">
        <v>5</v>
      </c>
      <c r="H152" s="30" t="s">
        <v>90</v>
      </c>
      <c r="I152" s="30">
        <v>2</v>
      </c>
      <c r="J152" s="22"/>
    </row>
    <row r="153" spans="1:10" s="15" customFormat="1" ht="17.25" customHeight="1" x14ac:dyDescent="0.2">
      <c r="B153" s="15" t="s">
        <v>52</v>
      </c>
      <c r="C153" s="8"/>
      <c r="D153" s="26">
        <f t="shared" si="34"/>
        <v>11</v>
      </c>
      <c r="E153" s="30">
        <v>2</v>
      </c>
      <c r="F153" s="31">
        <v>4</v>
      </c>
      <c r="G153" s="30">
        <v>3</v>
      </c>
      <c r="H153" s="31">
        <v>1</v>
      </c>
      <c r="I153" s="30">
        <v>1</v>
      </c>
      <c r="J153" s="22"/>
    </row>
    <row r="154" spans="1:10" s="15" customFormat="1" ht="17.25" customHeight="1" x14ac:dyDescent="0.2">
      <c r="B154" s="15" t="s">
        <v>102</v>
      </c>
      <c r="C154" s="8"/>
      <c r="D154" s="26">
        <f t="shared" si="34"/>
        <v>2</v>
      </c>
      <c r="E154" s="30" t="s">
        <v>90</v>
      </c>
      <c r="F154" s="30" t="s">
        <v>90</v>
      </c>
      <c r="G154" s="30" t="s">
        <v>90</v>
      </c>
      <c r="H154" s="31">
        <v>1</v>
      </c>
      <c r="I154" s="30">
        <v>1</v>
      </c>
      <c r="J154" s="22"/>
    </row>
    <row r="155" spans="1:10" s="15" customFormat="1" ht="17.25" customHeight="1" x14ac:dyDescent="0.2">
      <c r="B155" s="15" t="s">
        <v>50</v>
      </c>
      <c r="C155" s="8"/>
      <c r="D155" s="26">
        <f t="shared" si="34"/>
        <v>18</v>
      </c>
      <c r="E155" s="31">
        <v>2</v>
      </c>
      <c r="F155" s="31">
        <v>6</v>
      </c>
      <c r="G155" s="30">
        <v>7</v>
      </c>
      <c r="H155" s="30" t="s">
        <v>90</v>
      </c>
      <c r="I155" s="30">
        <v>3</v>
      </c>
      <c r="J155" s="22"/>
    </row>
    <row r="156" spans="1:10" s="15" customFormat="1" ht="12.6" customHeight="1" x14ac:dyDescent="0.2">
      <c r="A156" s="23"/>
      <c r="B156" s="23"/>
      <c r="C156" s="5"/>
      <c r="D156" s="6"/>
      <c r="E156" s="6"/>
      <c r="F156" s="12"/>
      <c r="G156" s="6"/>
      <c r="H156" s="6"/>
      <c r="I156" s="13"/>
      <c r="J156" s="22"/>
    </row>
    <row r="157" spans="1:10" s="15" customFormat="1" ht="9" customHeight="1" x14ac:dyDescent="0.2">
      <c r="A157" s="22"/>
      <c r="B157" s="22"/>
      <c r="C157" s="3"/>
      <c r="D157" s="2"/>
      <c r="E157" s="2"/>
      <c r="F157" s="2"/>
      <c r="G157" s="2"/>
      <c r="H157" s="2"/>
      <c r="I157" s="11"/>
      <c r="J157" s="22"/>
    </row>
    <row r="158" spans="1:10" s="15" customFormat="1" ht="15" customHeight="1" x14ac:dyDescent="0.2">
      <c r="A158" s="44" t="s">
        <v>111</v>
      </c>
      <c r="J158" s="22"/>
    </row>
    <row r="159" spans="1:10" s="15" customFormat="1" ht="17.100000000000001" customHeight="1" x14ac:dyDescent="0.2">
      <c r="A159" s="48" t="s">
        <v>112</v>
      </c>
      <c r="B159" s="48"/>
      <c r="C159" s="48"/>
      <c r="D159" s="48"/>
      <c r="E159" s="48"/>
      <c r="F159" s="48"/>
      <c r="G159" s="48"/>
      <c r="H159" s="48"/>
      <c r="I159" s="48"/>
      <c r="J159" s="22"/>
    </row>
    <row r="160" spans="1:10" s="15" customFormat="1" ht="15" customHeight="1" x14ac:dyDescent="0.2">
      <c r="A160" s="15" t="s">
        <v>118</v>
      </c>
      <c r="J160" s="22"/>
    </row>
    <row r="161" spans="1:10" s="15" customFormat="1" ht="15" customHeight="1" x14ac:dyDescent="0.2">
      <c r="A161" s="45" t="s">
        <v>113</v>
      </c>
      <c r="B161" s="45"/>
      <c r="C161" s="45"/>
      <c r="D161" s="45"/>
      <c r="E161" s="45"/>
      <c r="F161" s="45"/>
      <c r="G161" s="45"/>
      <c r="H161" s="45"/>
      <c r="I161" s="45"/>
      <c r="J161" s="22"/>
    </row>
    <row r="162" spans="1:10" s="15" customFormat="1" ht="15" customHeight="1" x14ac:dyDescent="0.2">
      <c r="A162" s="24" t="s">
        <v>99</v>
      </c>
      <c r="B162" s="1"/>
      <c r="C162" s="1"/>
      <c r="D162" s="1"/>
      <c r="E162" s="1"/>
      <c r="F162" s="1"/>
      <c r="G162" s="1"/>
      <c r="J162" s="22"/>
    </row>
    <row r="163" spans="1:10" s="15" customFormat="1" ht="15" customHeight="1" x14ac:dyDescent="0.2">
      <c r="A163" s="15" t="s">
        <v>89</v>
      </c>
      <c r="C163" s="7"/>
      <c r="D163" s="1"/>
      <c r="E163" s="1"/>
      <c r="F163" s="1"/>
      <c r="G163" s="1"/>
      <c r="H163" s="1"/>
      <c r="I163" s="1"/>
      <c r="J163" s="22"/>
    </row>
    <row r="164" spans="1:10" s="15" customFormat="1" ht="15" customHeight="1" x14ac:dyDescent="0.2">
      <c r="J164" s="22"/>
    </row>
    <row r="165" spans="1:10" s="15" customFormat="1" ht="15" customHeight="1" x14ac:dyDescent="0.2">
      <c r="J165" s="22"/>
    </row>
    <row r="166" spans="1:10" s="15" customFormat="1" ht="15" customHeight="1" x14ac:dyDescent="0.2">
      <c r="J166" s="22"/>
    </row>
    <row r="167" spans="1:10" s="15" customFormat="1" ht="15" customHeight="1" x14ac:dyDescent="0.2">
      <c r="J167" s="22"/>
    </row>
    <row r="168" spans="1:10" s="15" customFormat="1" ht="15" customHeight="1" x14ac:dyDescent="0.2">
      <c r="J168" s="22"/>
    </row>
    <row r="169" spans="1:10" s="15" customFormat="1" ht="15" customHeight="1" x14ac:dyDescent="0.2">
      <c r="J169" s="22"/>
    </row>
    <row r="170" spans="1:10" s="15" customFormat="1" ht="15" customHeight="1" x14ac:dyDescent="0.2">
      <c r="J170" s="22"/>
    </row>
    <row r="171" spans="1:10" s="15" customFormat="1" ht="15" customHeight="1" x14ac:dyDescent="0.2">
      <c r="J171" s="22"/>
    </row>
    <row r="172" spans="1:10" s="15" customFormat="1" ht="15" customHeight="1" x14ac:dyDescent="0.2">
      <c r="J172" s="22"/>
    </row>
    <row r="173" spans="1:10" s="15" customFormat="1" ht="15" customHeight="1" x14ac:dyDescent="0.2">
      <c r="J173" s="22"/>
    </row>
    <row r="174" spans="1:10" s="15" customFormat="1" ht="15" customHeight="1" x14ac:dyDescent="0.2">
      <c r="J174" s="22"/>
    </row>
    <row r="175" spans="1:10" s="15" customFormat="1" ht="15" customHeight="1" x14ac:dyDescent="0.2">
      <c r="J175" s="22"/>
    </row>
    <row r="176" spans="1:10" s="15" customFormat="1" ht="15" customHeight="1" x14ac:dyDescent="0.2">
      <c r="J176" s="22"/>
    </row>
    <row r="177" spans="10:10" s="15" customFormat="1" ht="15" customHeight="1" x14ac:dyDescent="0.2">
      <c r="J177" s="22"/>
    </row>
    <row r="178" spans="10:10" s="15" customFormat="1" ht="15" customHeight="1" x14ac:dyDescent="0.2">
      <c r="J178" s="22"/>
    </row>
    <row r="179" spans="10:10" s="15" customFormat="1" ht="15" customHeight="1" x14ac:dyDescent="0.2">
      <c r="J179" s="22"/>
    </row>
    <row r="180" spans="10:10" s="15" customFormat="1" ht="15" customHeight="1" x14ac:dyDescent="0.2">
      <c r="J180" s="22"/>
    </row>
    <row r="181" spans="10:10" s="15" customFormat="1" ht="15" customHeight="1" x14ac:dyDescent="0.2">
      <c r="J181" s="22"/>
    </row>
    <row r="182" spans="10:10" s="15" customFormat="1" ht="15" customHeight="1" x14ac:dyDescent="0.2">
      <c r="J182" s="22"/>
    </row>
    <row r="183" spans="10:10" s="15" customFormat="1" ht="15" customHeight="1" x14ac:dyDescent="0.2">
      <c r="J183" s="22"/>
    </row>
    <row r="184" spans="10:10" s="15" customFormat="1" ht="15" customHeight="1" x14ac:dyDescent="0.2">
      <c r="J184" s="22"/>
    </row>
    <row r="185" spans="10:10" s="15" customFormat="1" ht="15" customHeight="1" x14ac:dyDescent="0.2">
      <c r="J185" s="22"/>
    </row>
    <row r="186" spans="10:10" s="15" customFormat="1" ht="15" customHeight="1" x14ac:dyDescent="0.2">
      <c r="J186" s="22"/>
    </row>
    <row r="187" spans="10:10" s="15" customFormat="1" ht="15" customHeight="1" x14ac:dyDescent="0.2">
      <c r="J187" s="22"/>
    </row>
    <row r="188" spans="10:10" s="15" customFormat="1" ht="15" customHeight="1" x14ac:dyDescent="0.2">
      <c r="J188" s="22"/>
    </row>
    <row r="189" spans="10:10" s="15" customFormat="1" ht="15" customHeight="1" x14ac:dyDescent="0.2">
      <c r="J189" s="22"/>
    </row>
    <row r="190" spans="10:10" s="15" customFormat="1" ht="15" customHeight="1" x14ac:dyDescent="0.2">
      <c r="J190" s="22"/>
    </row>
    <row r="191" spans="10:10" s="15" customFormat="1" ht="15" customHeight="1" x14ac:dyDescent="0.2">
      <c r="J191" s="22"/>
    </row>
    <row r="192" spans="10:10" s="15" customFormat="1" ht="15" customHeight="1" x14ac:dyDescent="0.2">
      <c r="J192" s="22"/>
    </row>
    <row r="193" spans="10:10" s="15" customFormat="1" ht="15" customHeight="1" x14ac:dyDescent="0.2">
      <c r="J193" s="22"/>
    </row>
    <row r="194" spans="10:10" s="15" customFormat="1" ht="15" customHeight="1" x14ac:dyDescent="0.2">
      <c r="J194" s="22"/>
    </row>
    <row r="195" spans="10:10" ht="15" customHeight="1" x14ac:dyDescent="0.2"/>
    <row r="196" spans="10:10" ht="15" customHeight="1" x14ac:dyDescent="0.2"/>
    <row r="197" spans="10:10" ht="15" customHeight="1" x14ac:dyDescent="0.2"/>
    <row r="198" spans="10:10" ht="15" customHeight="1" x14ac:dyDescent="0.2"/>
    <row r="199" spans="10:10" ht="15" customHeight="1" x14ac:dyDescent="0.2"/>
    <row r="200" spans="10:10" ht="15" customHeight="1" x14ac:dyDescent="0.2"/>
    <row r="201" spans="10:10" ht="15" customHeight="1" x14ac:dyDescent="0.2"/>
    <row r="202" spans="10:10" ht="15" customHeight="1" x14ac:dyDescent="0.2"/>
    <row r="203" spans="10:10" ht="15" customHeight="1" x14ac:dyDescent="0.2"/>
    <row r="204" spans="10:10" ht="15" customHeight="1" x14ac:dyDescent="0.2"/>
    <row r="205" spans="10:10" ht="15" customHeight="1" x14ac:dyDescent="0.2"/>
    <row r="206" spans="10:10" ht="15" customHeight="1" x14ac:dyDescent="0.2"/>
    <row r="207" spans="10:10" ht="15" customHeight="1" x14ac:dyDescent="0.2"/>
    <row r="208" spans="10:10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</sheetData>
  <mergeCells count="10">
    <mergeCell ref="A161:I161"/>
    <mergeCell ref="A8:C8"/>
    <mergeCell ref="A159:I159"/>
    <mergeCell ref="A1:I1"/>
    <mergeCell ref="A2:I2"/>
    <mergeCell ref="C3:I3"/>
    <mergeCell ref="A4:C6"/>
    <mergeCell ref="D4:I4"/>
    <mergeCell ref="D5:D6"/>
    <mergeCell ref="E5:I5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ignoredErrors>
    <ignoredError sqref="D26 D32 D41 D52 D69 H69:I69 D75 D129 D145:I145 D148 D117 D98" formula="1"/>
    <ignoredError sqref="E26 F26:I26 E87:G87 E148 F32:I32 H87:I87" formulaRange="1"/>
    <ignoredError sqref="E32 E41:G41 E52:G52 E69:G69 E75:I75 E117:I117 E129:G129 F148:G148 H52:I52 H41:I41 E98:I98 H129:I129 H148:I148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451-03</vt:lpstr>
      <vt:lpstr>'451-03'!Títulos_a_imprimir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2024-05-28T20:53:58Z</cp:lastPrinted>
  <dcterms:created xsi:type="dcterms:W3CDTF">2017-11-21T13:36:29Z</dcterms:created>
  <dcterms:modified xsi:type="dcterms:W3CDTF">2024-11-07T14:38:08Z</dcterms:modified>
</cp:coreProperties>
</file>