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7375" windowHeight="10845"/>
  </bookViews>
  <sheets>
    <sheet name="451-05" sheetId="4" r:id="rId1"/>
  </sheets>
  <definedNames>
    <definedName name="_xlnm.Print_Titles" localSheetId="0">'451-05'!$1:$6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C19" i="4"/>
  <c r="C16" i="4"/>
  <c r="E15" i="4" l="1"/>
  <c r="F15" i="4"/>
  <c r="G15" i="4"/>
  <c r="H15" i="4"/>
  <c r="D15" i="4"/>
  <c r="D10" i="4"/>
  <c r="D17" i="4" l="1"/>
  <c r="E9" i="4"/>
  <c r="F9" i="4"/>
  <c r="G9" i="4"/>
  <c r="H9" i="4"/>
  <c r="D9" i="4"/>
  <c r="E10" i="4"/>
  <c r="D11" i="4"/>
  <c r="E12" i="4"/>
  <c r="H12" i="4"/>
  <c r="D12" i="4"/>
  <c r="E13" i="4"/>
  <c r="G13" i="4"/>
  <c r="H13" i="4"/>
  <c r="D13" i="4"/>
  <c r="D14" i="4"/>
  <c r="E14" i="4"/>
  <c r="G14" i="4"/>
  <c r="H14" i="4"/>
  <c r="D51" i="4"/>
  <c r="C27" i="4"/>
  <c r="E16" i="4"/>
  <c r="F16" i="4"/>
  <c r="H16" i="4"/>
  <c r="E17" i="4"/>
  <c r="F17" i="4"/>
  <c r="G17" i="4"/>
  <c r="H17" i="4"/>
  <c r="C17" i="4" l="1"/>
  <c r="C14" i="4"/>
  <c r="C12" i="4"/>
  <c r="C52" i="4" l="1"/>
  <c r="E51" i="4"/>
  <c r="F51" i="4"/>
  <c r="G51" i="4"/>
  <c r="H51" i="4"/>
  <c r="E47" i="4"/>
  <c r="F47" i="4"/>
  <c r="G47" i="4"/>
  <c r="H47" i="4"/>
  <c r="D47" i="4"/>
  <c r="E44" i="4"/>
  <c r="F44" i="4"/>
  <c r="G44" i="4"/>
  <c r="H44" i="4"/>
  <c r="D44" i="4"/>
  <c r="C42" i="4"/>
  <c r="E41" i="4"/>
  <c r="F41" i="4"/>
  <c r="G41" i="4"/>
  <c r="H41" i="4"/>
  <c r="D41" i="4"/>
  <c r="D34" i="4"/>
  <c r="E34" i="4"/>
  <c r="F34" i="4"/>
  <c r="G34" i="4"/>
  <c r="H34" i="4"/>
  <c r="E31" i="4"/>
  <c r="F31" i="4"/>
  <c r="G31" i="4"/>
  <c r="H31" i="4"/>
  <c r="D31" i="4"/>
  <c r="E25" i="4"/>
  <c r="F25" i="4"/>
  <c r="G25" i="4"/>
  <c r="H25" i="4"/>
  <c r="D25" i="4"/>
  <c r="E22" i="4"/>
  <c r="F22" i="4"/>
  <c r="G22" i="4"/>
  <c r="H22" i="4"/>
  <c r="D22" i="4"/>
  <c r="E18" i="4"/>
  <c r="F18" i="4"/>
  <c r="G18" i="4"/>
  <c r="H18" i="4"/>
  <c r="D18" i="4"/>
  <c r="D8" i="4" s="1"/>
  <c r="C48" i="4"/>
  <c r="C25" i="4" l="1"/>
  <c r="C9" i="4"/>
  <c r="C13" i="4" l="1"/>
  <c r="C18" i="4"/>
  <c r="C11" i="4" l="1"/>
  <c r="C15" i="4" l="1"/>
  <c r="C20" i="4" l="1"/>
  <c r="C28" i="4"/>
  <c r="C53" i="4"/>
  <c r="C54" i="4"/>
  <c r="C43" i="4" l="1"/>
  <c r="F8" i="4" l="1"/>
  <c r="G8" i="4" l="1"/>
  <c r="C56" i="4" l="1"/>
  <c r="C55" i="4"/>
  <c r="C50" i="4"/>
  <c r="C49" i="4"/>
  <c r="C46" i="4"/>
  <c r="C45" i="4"/>
  <c r="C40" i="4"/>
  <c r="C39" i="4"/>
  <c r="C38" i="4"/>
  <c r="C36" i="4"/>
  <c r="C35" i="4"/>
  <c r="C33" i="4"/>
  <c r="C32" i="4"/>
  <c r="C30" i="4"/>
  <c r="C29" i="4"/>
  <c r="C26" i="4"/>
  <c r="C24" i="4"/>
  <c r="C23" i="4"/>
  <c r="C21" i="4"/>
  <c r="C10" i="4"/>
  <c r="H8" i="4" l="1"/>
  <c r="E8" i="4"/>
  <c r="C22" i="4"/>
  <c r="C47" i="4"/>
  <c r="C31" i="4"/>
  <c r="C51" i="4"/>
  <c r="C34" i="4"/>
  <c r="C44" i="4"/>
  <c r="C41" i="4"/>
  <c r="C8" i="4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PAIRCA-PAN01_SQL2008 SOCIALES23 VACCIDENTE_25.odc" keepAlive="1" name="PAIRCA-PAN01_SQL2008 SOCIALES23 VACCIDENTE_2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4" odcFile="C:\Users\libatista\Documents\Mis archivos de origen de datos\PAIRCA-PAN01_SQL2008 SOCIALES23 VACCIDENTE_25.odc" keepAlive="1" name="PAIRCA-PAN01_SQL2008 SOCIALES23 VACCIDENTE_251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25&quot;" commandType="3"/>
  </connection>
  <connection id="15" odcFile="C:\Users\libatista\Documents\Mis archivos de origen de datos\PAIRCA-PAN01_SQL2008 SOCIALES23 VACCIDENTE_5.odc" keepAlive="1" name="PAIRCA-PAN01_SQL2008 SOCIALES23 VACCIDENTE_5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_5&quot;" commandType="3"/>
  </connection>
  <connection id="16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7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<sst xmlns="http://schemas.openxmlformats.org/spreadsheetml/2006/main" count="117" uniqueCount="43">
  <si>
    <t xml:space="preserve">                             </t>
  </si>
  <si>
    <t xml:space="preserve">Accidentes de tránsito </t>
  </si>
  <si>
    <t>Total</t>
  </si>
  <si>
    <t>Clase</t>
  </si>
  <si>
    <t>Colisión</t>
  </si>
  <si>
    <t xml:space="preserve">Colisión con objeto fijo </t>
  </si>
  <si>
    <t>Vuelco</t>
  </si>
  <si>
    <t>Avenida Domingo Díaz</t>
  </si>
  <si>
    <t>Avenida Ricardo J. Alfaro</t>
  </si>
  <si>
    <t>Avenida Simón Bolívar</t>
  </si>
  <si>
    <t>Corredor Norte</t>
  </si>
  <si>
    <t>Arnulfo Arias</t>
  </si>
  <si>
    <t>Belisario Frías</t>
  </si>
  <si>
    <t>Belisario Porras</t>
  </si>
  <si>
    <t>José Domingo Espinar</t>
  </si>
  <si>
    <t>Mateo Iturralde</t>
  </si>
  <si>
    <t>Omar Torrijos</t>
  </si>
  <si>
    <t>Rufina Alfaro</t>
  </si>
  <si>
    <t>Victoriano Lorenzo</t>
  </si>
  <si>
    <t>TOTAL</t>
  </si>
  <si>
    <t>Fuente: Departamento de Operaciones del Tránsito de la Policía Nacional.</t>
  </si>
  <si>
    <t>Amelia Denis De Icaza</t>
  </si>
  <si>
    <t>Vía y corregimiento</t>
  </si>
  <si>
    <t>-</t>
  </si>
  <si>
    <t>- Cantidad nula o cero.</t>
  </si>
  <si>
    <t>NOTA: Incluyen las vías que presentaron mayor incidencias de accidentes de tránsito en el distrito de San Miguelito.</t>
  </si>
  <si>
    <t>Cuadro 5. ACCIDENTES DE TRÁNSITO EN EL DISTRITO DE SAN MIGUELITO, POR CLASE,</t>
  </si>
  <si>
    <t>Carretera Transístmica - Boyd Roosevelt</t>
  </si>
  <si>
    <t>Avenida Pedro J. Ameglio</t>
  </si>
  <si>
    <t>Avenida Rafael E. Alemán</t>
  </si>
  <si>
    <t>vehículos.</t>
  </si>
  <si>
    <t>Avenida Manuel F. Zarate</t>
  </si>
  <si>
    <t>Ramal Manuel F. Zárate</t>
  </si>
  <si>
    <t>SEGÚN VÍA Y CORREGIMIENTO: AÑO 2023</t>
  </si>
  <si>
    <t>(1) Incluye atropello, y atropello y fuga, con base en los casos registrados por denuncias.</t>
  </si>
  <si>
    <t xml:space="preserve">colisión, atropello y vuelco, y los accidentes que no se especifican en ninguna de las clases mencionadas.   </t>
  </si>
  <si>
    <t xml:space="preserve">(2) Incluye  caída  de  persona  o  cosa  del  vehículo  en  marcha, colisión y vuelco, colisión y atropello, atropello y </t>
  </si>
  <si>
    <t xml:space="preserve">(3) Incluyen las calles, carreteras, caminos, estacionamientos, hombros o aceras destinadas para el tránsito de </t>
  </si>
  <si>
    <t>Vías - Otras carreteras vecinales (3)</t>
  </si>
  <si>
    <t>Atropello (1)</t>
  </si>
  <si>
    <t>Otras (2)</t>
  </si>
  <si>
    <t>Victoriano Lorenzo: (Continuación)</t>
  </si>
  <si>
    <t>Avenida Manuel F. Zárate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</si>
</sst>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;&quot;-&quot;;&quot;-&quot;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1" fillId="0" borderId="4" xfId="0" applyFont="1" applyFill="1" applyBorder="1"/>
    <xf numFmtId="3" fontId="1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/>
    <xf numFmtId="0" fontId="1" fillId="0" borderId="9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1" xfId="0" applyNumberFormat="1" applyFont="1" applyFill="1" applyBorder="1"/>
    <xf numFmtId="0" fontId="1" fillId="0" borderId="5" xfId="0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 applyAlignment="1">
      <alignment horizontal="center"/>
    </xf>
    <xf numFmtId="0" fontId="1" fillId="0" borderId="6" xfId="0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1" fillId="0" borderId="4" xfId="0" applyNumberFormat="1" applyFont="1" applyFill="1" applyBorder="1"/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1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/>
    <xf numFmtId="164" fontId="1" fillId="0" borderId="10" xfId="0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0" fontId="0" fillId="0" borderId="0" xfId="0" applyFont="1" applyFill="1"/>
    <xf numFmtId="49" fontId="0" fillId="0" borderId="0" xfId="0" quotePrefix="1" applyNumberFormat="1" applyFont="1" applyFill="1" applyAlignment="1">
      <alignment horizontal="left"/>
    </xf>
    <xf numFmtId="49" fontId="1" fillId="0" borderId="0" xfId="0" applyNumberFormat="1" applyFont="1" applyFill="1" applyBorder="1" applyAlignment="1"/>
    <xf numFmtId="164" fontId="2" fillId="0" borderId="10" xfId="0" applyNumberFormat="1" applyFont="1" applyFill="1" applyBorder="1"/>
    <xf numFmtId="0" fontId="0" fillId="0" borderId="0" xfId="0" applyFont="1" applyFill="1" applyAlignment="1">
      <alignment horizontal="left" justifyLastLine="1"/>
    </xf>
    <xf numFmtId="3" fontId="2" fillId="0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zoomScaleNormal="100" workbookViewId="0">
      <selection sqref="A1:H1"/>
    </sheetView>
  </sheetViews>
  <sheetFormatPr baseColWidth="10" defaultRowHeight="18" customHeight="1" x14ac:dyDescent="0.2"/>
  <cols>
    <col min="1" max="1" width="1.7109375" style="1" customWidth="1"/>
    <col min="2" max="2" width="38.85546875" style="1" customWidth="1"/>
    <col min="3" max="3" width="8.7109375" style="2" customWidth="1"/>
    <col min="4" max="4" width="9.28515625" style="2" customWidth="1"/>
    <col min="5" max="5" width="9.85546875" style="1" customWidth="1"/>
    <col min="6" max="6" width="8.5703125" style="1" customWidth="1"/>
    <col min="7" max="7" width="9.7109375" style="1" customWidth="1"/>
    <col min="8" max="8" width="8.42578125" style="2" customWidth="1"/>
    <col min="9" max="9" width="11.42578125" style="1"/>
    <col min="10" max="195" width="11.42578125" style="2"/>
    <col min="196" max="196" width="26.28515625" style="2" customWidth="1"/>
    <col min="197" max="197" width="8.7109375" style="2" customWidth="1"/>
    <col min="198" max="205" width="9.5703125" style="2" customWidth="1"/>
    <col min="206" max="451" width="11.42578125" style="2"/>
    <col min="452" max="452" width="26.28515625" style="2" customWidth="1"/>
    <col min="453" max="453" width="8.7109375" style="2" customWidth="1"/>
    <col min="454" max="461" width="9.5703125" style="2" customWidth="1"/>
    <col min="462" max="707" width="11.42578125" style="2"/>
    <col min="708" max="708" width="26.28515625" style="2" customWidth="1"/>
    <col min="709" max="709" width="8.7109375" style="2" customWidth="1"/>
    <col min="710" max="717" width="9.5703125" style="2" customWidth="1"/>
    <col min="718" max="963" width="11.42578125" style="2"/>
    <col min="964" max="964" width="26.28515625" style="2" customWidth="1"/>
    <col min="965" max="965" width="8.7109375" style="2" customWidth="1"/>
    <col min="966" max="973" width="9.5703125" style="2" customWidth="1"/>
    <col min="974" max="1219" width="11.42578125" style="2"/>
    <col min="1220" max="1220" width="26.28515625" style="2" customWidth="1"/>
    <col min="1221" max="1221" width="8.7109375" style="2" customWidth="1"/>
    <col min="1222" max="1229" width="9.5703125" style="2" customWidth="1"/>
    <col min="1230" max="1475" width="11.42578125" style="2"/>
    <col min="1476" max="1476" width="26.28515625" style="2" customWidth="1"/>
    <col min="1477" max="1477" width="8.7109375" style="2" customWidth="1"/>
    <col min="1478" max="1485" width="9.5703125" style="2" customWidth="1"/>
    <col min="1486" max="1731" width="11.42578125" style="2"/>
    <col min="1732" max="1732" width="26.28515625" style="2" customWidth="1"/>
    <col min="1733" max="1733" width="8.7109375" style="2" customWidth="1"/>
    <col min="1734" max="1741" width="9.5703125" style="2" customWidth="1"/>
    <col min="1742" max="1987" width="11.42578125" style="2"/>
    <col min="1988" max="1988" width="26.28515625" style="2" customWidth="1"/>
    <col min="1989" max="1989" width="8.7109375" style="2" customWidth="1"/>
    <col min="1990" max="1997" width="9.5703125" style="2" customWidth="1"/>
    <col min="1998" max="2243" width="11.42578125" style="2"/>
    <col min="2244" max="2244" width="26.28515625" style="2" customWidth="1"/>
    <col min="2245" max="2245" width="8.7109375" style="2" customWidth="1"/>
    <col min="2246" max="2253" width="9.5703125" style="2" customWidth="1"/>
    <col min="2254" max="2499" width="11.42578125" style="2"/>
    <col min="2500" max="2500" width="26.28515625" style="2" customWidth="1"/>
    <col min="2501" max="2501" width="8.7109375" style="2" customWidth="1"/>
    <col min="2502" max="2509" width="9.5703125" style="2" customWidth="1"/>
    <col min="2510" max="2755" width="11.42578125" style="2"/>
    <col min="2756" max="2756" width="26.28515625" style="2" customWidth="1"/>
    <col min="2757" max="2757" width="8.7109375" style="2" customWidth="1"/>
    <col min="2758" max="2765" width="9.5703125" style="2" customWidth="1"/>
    <col min="2766" max="3011" width="11.42578125" style="2"/>
    <col min="3012" max="3012" width="26.28515625" style="2" customWidth="1"/>
    <col min="3013" max="3013" width="8.7109375" style="2" customWidth="1"/>
    <col min="3014" max="3021" width="9.5703125" style="2" customWidth="1"/>
    <col min="3022" max="3267" width="11.42578125" style="2"/>
    <col min="3268" max="3268" width="26.28515625" style="2" customWidth="1"/>
    <col min="3269" max="3269" width="8.7109375" style="2" customWidth="1"/>
    <col min="3270" max="3277" width="9.5703125" style="2" customWidth="1"/>
    <col min="3278" max="3523" width="11.42578125" style="2"/>
    <col min="3524" max="3524" width="26.28515625" style="2" customWidth="1"/>
    <col min="3525" max="3525" width="8.7109375" style="2" customWidth="1"/>
    <col min="3526" max="3533" width="9.5703125" style="2" customWidth="1"/>
    <col min="3534" max="3779" width="11.42578125" style="2"/>
    <col min="3780" max="3780" width="26.28515625" style="2" customWidth="1"/>
    <col min="3781" max="3781" width="8.7109375" style="2" customWidth="1"/>
    <col min="3782" max="3789" width="9.5703125" style="2" customWidth="1"/>
    <col min="3790" max="4035" width="11.42578125" style="2"/>
    <col min="4036" max="4036" width="26.28515625" style="2" customWidth="1"/>
    <col min="4037" max="4037" width="8.7109375" style="2" customWidth="1"/>
    <col min="4038" max="4045" width="9.5703125" style="2" customWidth="1"/>
    <col min="4046" max="4291" width="11.42578125" style="2"/>
    <col min="4292" max="4292" width="26.28515625" style="2" customWidth="1"/>
    <col min="4293" max="4293" width="8.7109375" style="2" customWidth="1"/>
    <col min="4294" max="4301" width="9.5703125" style="2" customWidth="1"/>
    <col min="4302" max="4547" width="11.42578125" style="2"/>
    <col min="4548" max="4548" width="26.28515625" style="2" customWidth="1"/>
    <col min="4549" max="4549" width="8.7109375" style="2" customWidth="1"/>
    <col min="4550" max="4557" width="9.5703125" style="2" customWidth="1"/>
    <col min="4558" max="4803" width="11.42578125" style="2"/>
    <col min="4804" max="4804" width="26.28515625" style="2" customWidth="1"/>
    <col min="4805" max="4805" width="8.7109375" style="2" customWidth="1"/>
    <col min="4806" max="4813" width="9.5703125" style="2" customWidth="1"/>
    <col min="4814" max="5059" width="11.42578125" style="2"/>
    <col min="5060" max="5060" width="26.28515625" style="2" customWidth="1"/>
    <col min="5061" max="5061" width="8.7109375" style="2" customWidth="1"/>
    <col min="5062" max="5069" width="9.5703125" style="2" customWidth="1"/>
    <col min="5070" max="5315" width="11.42578125" style="2"/>
    <col min="5316" max="5316" width="26.28515625" style="2" customWidth="1"/>
    <col min="5317" max="5317" width="8.7109375" style="2" customWidth="1"/>
    <col min="5318" max="5325" width="9.5703125" style="2" customWidth="1"/>
    <col min="5326" max="5571" width="11.42578125" style="2"/>
    <col min="5572" max="5572" width="26.28515625" style="2" customWidth="1"/>
    <col min="5573" max="5573" width="8.7109375" style="2" customWidth="1"/>
    <col min="5574" max="5581" width="9.5703125" style="2" customWidth="1"/>
    <col min="5582" max="5827" width="11.42578125" style="2"/>
    <col min="5828" max="5828" width="26.28515625" style="2" customWidth="1"/>
    <col min="5829" max="5829" width="8.7109375" style="2" customWidth="1"/>
    <col min="5830" max="5837" width="9.5703125" style="2" customWidth="1"/>
    <col min="5838" max="6083" width="11.42578125" style="2"/>
    <col min="6084" max="6084" width="26.28515625" style="2" customWidth="1"/>
    <col min="6085" max="6085" width="8.7109375" style="2" customWidth="1"/>
    <col min="6086" max="6093" width="9.5703125" style="2" customWidth="1"/>
    <col min="6094" max="6339" width="11.42578125" style="2"/>
    <col min="6340" max="6340" width="26.28515625" style="2" customWidth="1"/>
    <col min="6341" max="6341" width="8.7109375" style="2" customWidth="1"/>
    <col min="6342" max="6349" width="9.5703125" style="2" customWidth="1"/>
    <col min="6350" max="6595" width="11.42578125" style="2"/>
    <col min="6596" max="6596" width="26.28515625" style="2" customWidth="1"/>
    <col min="6597" max="6597" width="8.7109375" style="2" customWidth="1"/>
    <col min="6598" max="6605" width="9.5703125" style="2" customWidth="1"/>
    <col min="6606" max="6851" width="11.42578125" style="2"/>
    <col min="6852" max="6852" width="26.28515625" style="2" customWidth="1"/>
    <col min="6853" max="6853" width="8.7109375" style="2" customWidth="1"/>
    <col min="6854" max="6861" width="9.5703125" style="2" customWidth="1"/>
    <col min="6862" max="7107" width="11.42578125" style="2"/>
    <col min="7108" max="7108" width="26.28515625" style="2" customWidth="1"/>
    <col min="7109" max="7109" width="8.7109375" style="2" customWidth="1"/>
    <col min="7110" max="7117" width="9.5703125" style="2" customWidth="1"/>
    <col min="7118" max="7363" width="11.42578125" style="2"/>
    <col min="7364" max="7364" width="26.28515625" style="2" customWidth="1"/>
    <col min="7365" max="7365" width="8.7109375" style="2" customWidth="1"/>
    <col min="7366" max="7373" width="9.5703125" style="2" customWidth="1"/>
    <col min="7374" max="7619" width="11.42578125" style="2"/>
    <col min="7620" max="7620" width="26.28515625" style="2" customWidth="1"/>
    <col min="7621" max="7621" width="8.7109375" style="2" customWidth="1"/>
    <col min="7622" max="7629" width="9.5703125" style="2" customWidth="1"/>
    <col min="7630" max="7875" width="11.42578125" style="2"/>
    <col min="7876" max="7876" width="26.28515625" style="2" customWidth="1"/>
    <col min="7877" max="7877" width="8.7109375" style="2" customWidth="1"/>
    <col min="7878" max="7885" width="9.5703125" style="2" customWidth="1"/>
    <col min="7886" max="8131" width="11.42578125" style="2"/>
    <col min="8132" max="8132" width="26.28515625" style="2" customWidth="1"/>
    <col min="8133" max="8133" width="8.7109375" style="2" customWidth="1"/>
    <col min="8134" max="8141" width="9.5703125" style="2" customWidth="1"/>
    <col min="8142" max="8387" width="11.42578125" style="2"/>
    <col min="8388" max="8388" width="26.28515625" style="2" customWidth="1"/>
    <col min="8389" max="8389" width="8.7109375" style="2" customWidth="1"/>
    <col min="8390" max="8397" width="9.5703125" style="2" customWidth="1"/>
    <col min="8398" max="8643" width="11.42578125" style="2"/>
    <col min="8644" max="8644" width="26.28515625" style="2" customWidth="1"/>
    <col min="8645" max="8645" width="8.7109375" style="2" customWidth="1"/>
    <col min="8646" max="8653" width="9.5703125" style="2" customWidth="1"/>
    <col min="8654" max="8899" width="11.42578125" style="2"/>
    <col min="8900" max="8900" width="26.28515625" style="2" customWidth="1"/>
    <col min="8901" max="8901" width="8.7109375" style="2" customWidth="1"/>
    <col min="8902" max="8909" width="9.5703125" style="2" customWidth="1"/>
    <col min="8910" max="9155" width="11.42578125" style="2"/>
    <col min="9156" max="9156" width="26.28515625" style="2" customWidth="1"/>
    <col min="9157" max="9157" width="8.7109375" style="2" customWidth="1"/>
    <col min="9158" max="9165" width="9.5703125" style="2" customWidth="1"/>
    <col min="9166" max="9411" width="11.42578125" style="2"/>
    <col min="9412" max="9412" width="26.28515625" style="2" customWidth="1"/>
    <col min="9413" max="9413" width="8.7109375" style="2" customWidth="1"/>
    <col min="9414" max="9421" width="9.5703125" style="2" customWidth="1"/>
    <col min="9422" max="9667" width="11.42578125" style="2"/>
    <col min="9668" max="9668" width="26.28515625" style="2" customWidth="1"/>
    <col min="9669" max="9669" width="8.7109375" style="2" customWidth="1"/>
    <col min="9670" max="9677" width="9.5703125" style="2" customWidth="1"/>
    <col min="9678" max="9923" width="11.42578125" style="2"/>
    <col min="9924" max="9924" width="26.28515625" style="2" customWidth="1"/>
    <col min="9925" max="9925" width="8.7109375" style="2" customWidth="1"/>
    <col min="9926" max="9933" width="9.5703125" style="2" customWidth="1"/>
    <col min="9934" max="10179" width="11.42578125" style="2"/>
    <col min="10180" max="10180" width="26.28515625" style="2" customWidth="1"/>
    <col min="10181" max="10181" width="8.7109375" style="2" customWidth="1"/>
    <col min="10182" max="10189" width="9.5703125" style="2" customWidth="1"/>
    <col min="10190" max="10435" width="11.42578125" style="2"/>
    <col min="10436" max="10436" width="26.28515625" style="2" customWidth="1"/>
    <col min="10437" max="10437" width="8.7109375" style="2" customWidth="1"/>
    <col min="10438" max="10445" width="9.5703125" style="2" customWidth="1"/>
    <col min="10446" max="10691" width="11.42578125" style="2"/>
    <col min="10692" max="10692" width="26.28515625" style="2" customWidth="1"/>
    <col min="10693" max="10693" width="8.7109375" style="2" customWidth="1"/>
    <col min="10694" max="10701" width="9.5703125" style="2" customWidth="1"/>
    <col min="10702" max="10947" width="11.42578125" style="2"/>
    <col min="10948" max="10948" width="26.28515625" style="2" customWidth="1"/>
    <col min="10949" max="10949" width="8.7109375" style="2" customWidth="1"/>
    <col min="10950" max="10957" width="9.5703125" style="2" customWidth="1"/>
    <col min="10958" max="11203" width="11.42578125" style="2"/>
    <col min="11204" max="11204" width="26.28515625" style="2" customWidth="1"/>
    <col min="11205" max="11205" width="8.7109375" style="2" customWidth="1"/>
    <col min="11206" max="11213" width="9.5703125" style="2" customWidth="1"/>
    <col min="11214" max="11459" width="11.42578125" style="2"/>
    <col min="11460" max="11460" width="26.28515625" style="2" customWidth="1"/>
    <col min="11461" max="11461" width="8.7109375" style="2" customWidth="1"/>
    <col min="11462" max="11469" width="9.5703125" style="2" customWidth="1"/>
    <col min="11470" max="11715" width="11.42578125" style="2"/>
    <col min="11716" max="11716" width="26.28515625" style="2" customWidth="1"/>
    <col min="11717" max="11717" width="8.7109375" style="2" customWidth="1"/>
    <col min="11718" max="11725" width="9.5703125" style="2" customWidth="1"/>
    <col min="11726" max="11971" width="11.42578125" style="2"/>
    <col min="11972" max="11972" width="26.28515625" style="2" customWidth="1"/>
    <col min="11973" max="11973" width="8.7109375" style="2" customWidth="1"/>
    <col min="11974" max="11981" width="9.5703125" style="2" customWidth="1"/>
    <col min="11982" max="12227" width="11.42578125" style="2"/>
    <col min="12228" max="12228" width="26.28515625" style="2" customWidth="1"/>
    <col min="12229" max="12229" width="8.7109375" style="2" customWidth="1"/>
    <col min="12230" max="12237" width="9.5703125" style="2" customWidth="1"/>
    <col min="12238" max="12483" width="11.42578125" style="2"/>
    <col min="12484" max="12484" width="26.28515625" style="2" customWidth="1"/>
    <col min="12485" max="12485" width="8.7109375" style="2" customWidth="1"/>
    <col min="12486" max="12493" width="9.5703125" style="2" customWidth="1"/>
    <col min="12494" max="12739" width="11.42578125" style="2"/>
    <col min="12740" max="12740" width="26.28515625" style="2" customWidth="1"/>
    <col min="12741" max="12741" width="8.7109375" style="2" customWidth="1"/>
    <col min="12742" max="12749" width="9.5703125" style="2" customWidth="1"/>
    <col min="12750" max="12995" width="11.42578125" style="2"/>
    <col min="12996" max="12996" width="26.28515625" style="2" customWidth="1"/>
    <col min="12997" max="12997" width="8.7109375" style="2" customWidth="1"/>
    <col min="12998" max="13005" width="9.5703125" style="2" customWidth="1"/>
    <col min="13006" max="13251" width="11.42578125" style="2"/>
    <col min="13252" max="13252" width="26.28515625" style="2" customWidth="1"/>
    <col min="13253" max="13253" width="8.7109375" style="2" customWidth="1"/>
    <col min="13254" max="13261" width="9.5703125" style="2" customWidth="1"/>
    <col min="13262" max="13507" width="11.42578125" style="2"/>
    <col min="13508" max="13508" width="26.28515625" style="2" customWidth="1"/>
    <col min="13509" max="13509" width="8.7109375" style="2" customWidth="1"/>
    <col min="13510" max="13517" width="9.5703125" style="2" customWidth="1"/>
    <col min="13518" max="13763" width="11.42578125" style="2"/>
    <col min="13764" max="13764" width="26.28515625" style="2" customWidth="1"/>
    <col min="13765" max="13765" width="8.7109375" style="2" customWidth="1"/>
    <col min="13766" max="13773" width="9.5703125" style="2" customWidth="1"/>
    <col min="13774" max="14019" width="11.42578125" style="2"/>
    <col min="14020" max="14020" width="26.28515625" style="2" customWidth="1"/>
    <col min="14021" max="14021" width="8.7109375" style="2" customWidth="1"/>
    <col min="14022" max="14029" width="9.5703125" style="2" customWidth="1"/>
    <col min="14030" max="14275" width="11.42578125" style="2"/>
    <col min="14276" max="14276" width="26.28515625" style="2" customWidth="1"/>
    <col min="14277" max="14277" width="8.7109375" style="2" customWidth="1"/>
    <col min="14278" max="14285" width="9.5703125" style="2" customWidth="1"/>
    <col min="14286" max="14531" width="11.42578125" style="2"/>
    <col min="14532" max="14532" width="26.28515625" style="2" customWidth="1"/>
    <col min="14533" max="14533" width="8.7109375" style="2" customWidth="1"/>
    <col min="14534" max="14541" width="9.5703125" style="2" customWidth="1"/>
    <col min="14542" max="14787" width="11.42578125" style="2"/>
    <col min="14788" max="14788" width="26.28515625" style="2" customWidth="1"/>
    <col min="14789" max="14789" width="8.7109375" style="2" customWidth="1"/>
    <col min="14790" max="14797" width="9.5703125" style="2" customWidth="1"/>
    <col min="14798" max="15043" width="11.42578125" style="2"/>
    <col min="15044" max="15044" width="26.28515625" style="2" customWidth="1"/>
    <col min="15045" max="15045" width="8.7109375" style="2" customWidth="1"/>
    <col min="15046" max="15053" width="9.5703125" style="2" customWidth="1"/>
    <col min="15054" max="15299" width="11.42578125" style="2"/>
    <col min="15300" max="15300" width="26.28515625" style="2" customWidth="1"/>
    <col min="15301" max="15301" width="8.7109375" style="2" customWidth="1"/>
    <col min="15302" max="15309" width="9.5703125" style="2" customWidth="1"/>
    <col min="15310" max="15555" width="11.42578125" style="2"/>
    <col min="15556" max="15556" width="26.28515625" style="2" customWidth="1"/>
    <col min="15557" max="15557" width="8.7109375" style="2" customWidth="1"/>
    <col min="15558" max="15565" width="9.5703125" style="2" customWidth="1"/>
    <col min="15566" max="15811" width="11.42578125" style="2"/>
    <col min="15812" max="15812" width="26.28515625" style="2" customWidth="1"/>
    <col min="15813" max="15813" width="8.7109375" style="2" customWidth="1"/>
    <col min="15814" max="15821" width="9.5703125" style="2" customWidth="1"/>
    <col min="15822" max="16067" width="11.42578125" style="2"/>
    <col min="16068" max="16068" width="26.28515625" style="2" customWidth="1"/>
    <col min="16069" max="16069" width="8.7109375" style="2" customWidth="1"/>
    <col min="16070" max="16077" width="9.5703125" style="2" customWidth="1"/>
    <col min="16078" max="16384" width="11.42578125" style="2"/>
  </cols>
  <sheetData>
    <row r="1" spans="1:8" ht="16.5" customHeight="1" x14ac:dyDescent="0.2">
      <c r="A1" s="33" t="s">
        <v>26</v>
      </c>
      <c r="B1" s="33"/>
      <c r="C1" s="33"/>
      <c r="D1" s="33"/>
      <c r="E1" s="33"/>
      <c r="F1" s="33"/>
      <c r="G1" s="33"/>
      <c r="H1" s="33"/>
    </row>
    <row r="2" spans="1:8" ht="16.5" customHeight="1" x14ac:dyDescent="0.2">
      <c r="A2" s="33" t="s">
        <v>33</v>
      </c>
      <c r="B2" s="33"/>
      <c r="C2" s="33"/>
      <c r="D2" s="33"/>
      <c r="E2" s="33"/>
      <c r="F2" s="33"/>
      <c r="G2" s="33"/>
      <c r="H2" s="33"/>
    </row>
    <row r="3" spans="1:8" ht="7.9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8" ht="20.25" customHeight="1" x14ac:dyDescent="0.2">
      <c r="A4" s="34" t="s">
        <v>22</v>
      </c>
      <c r="B4" s="35"/>
      <c r="C4" s="40" t="s">
        <v>1</v>
      </c>
      <c r="D4" s="34"/>
      <c r="E4" s="34"/>
      <c r="F4" s="34"/>
      <c r="G4" s="34"/>
      <c r="H4" s="34"/>
    </row>
    <row r="5" spans="1:8" ht="20.25" customHeight="1" x14ac:dyDescent="0.2">
      <c r="A5" s="36"/>
      <c r="B5" s="37"/>
      <c r="C5" s="41" t="s">
        <v>2</v>
      </c>
      <c r="D5" s="43" t="s">
        <v>3</v>
      </c>
      <c r="E5" s="44"/>
      <c r="F5" s="44"/>
      <c r="G5" s="44"/>
      <c r="H5" s="44"/>
    </row>
    <row r="6" spans="1:8" ht="60" customHeight="1" x14ac:dyDescent="0.2">
      <c r="A6" s="38"/>
      <c r="B6" s="39"/>
      <c r="C6" s="42"/>
      <c r="D6" s="13" t="s">
        <v>4</v>
      </c>
      <c r="E6" s="13" t="s">
        <v>5</v>
      </c>
      <c r="F6" s="13" t="s">
        <v>6</v>
      </c>
      <c r="G6" s="13" t="s">
        <v>39</v>
      </c>
      <c r="H6" s="13" t="s">
        <v>40</v>
      </c>
    </row>
    <row r="7" spans="1:8" ht="8.4499999999999993" customHeight="1" x14ac:dyDescent="0.2">
      <c r="A7" s="14"/>
      <c r="B7" s="15"/>
      <c r="C7" s="16"/>
      <c r="D7" s="16"/>
      <c r="E7" s="16"/>
      <c r="F7" s="16"/>
      <c r="G7" s="16"/>
      <c r="H7" s="17"/>
    </row>
    <row r="8" spans="1:8" ht="27" customHeight="1" x14ac:dyDescent="0.2">
      <c r="A8" s="33" t="s">
        <v>19</v>
      </c>
      <c r="B8" s="45"/>
      <c r="C8" s="21">
        <f>SUM(C18,C22,C25,C31,C34,C41,C44,C47,C51)</f>
        <v>3894</v>
      </c>
      <c r="D8" s="21">
        <f>SUM(D18,D22,D25,D31,D34,D41,D44,D47,D51)</f>
        <v>3327</v>
      </c>
      <c r="E8" s="21">
        <f t="shared" ref="E8:H8" si="0">SUM(E18,E22,E25,E31,E34,E41,E44,E47,E51)</f>
        <v>390</v>
      </c>
      <c r="F8" s="21">
        <f t="shared" si="0"/>
        <v>28</v>
      </c>
      <c r="G8" s="21">
        <f t="shared" si="0"/>
        <v>101</v>
      </c>
      <c r="H8" s="22">
        <f t="shared" si="0"/>
        <v>48</v>
      </c>
    </row>
    <row r="9" spans="1:8" ht="18.75" customHeight="1" x14ac:dyDescent="0.2">
      <c r="B9" s="3" t="s">
        <v>7</v>
      </c>
      <c r="C9" s="21">
        <f>SUM(D9:H9)</f>
        <v>504</v>
      </c>
      <c r="D9" s="23">
        <f>SUM(D26,D32,D35,D52)</f>
        <v>465</v>
      </c>
      <c r="E9" s="23">
        <f t="shared" ref="E9:H9" si="1">SUM(E26,E32,E35,E52)</f>
        <v>22</v>
      </c>
      <c r="F9" s="23">
        <f t="shared" si="1"/>
        <v>2</v>
      </c>
      <c r="G9" s="23">
        <f t="shared" si="1"/>
        <v>9</v>
      </c>
      <c r="H9" s="31">
        <f t="shared" si="1"/>
        <v>6</v>
      </c>
    </row>
    <row r="10" spans="1:8" ht="18.75" customHeight="1" x14ac:dyDescent="0.2">
      <c r="B10" s="2" t="s">
        <v>42</v>
      </c>
      <c r="C10" s="21">
        <f t="shared" ref="C10:C56" si="2">SUM(D10:H10)</f>
        <v>164</v>
      </c>
      <c r="D10" s="21">
        <f>SUM(D53,D27)</f>
        <v>153</v>
      </c>
      <c r="E10" s="21">
        <f t="shared" ref="E10" si="3">SUM(E53)</f>
        <v>11</v>
      </c>
      <c r="F10" s="21" t="s">
        <v>23</v>
      </c>
      <c r="G10" s="21" t="s">
        <v>23</v>
      </c>
      <c r="H10" s="22" t="s">
        <v>23</v>
      </c>
    </row>
    <row r="11" spans="1:8" ht="18.75" customHeight="1" x14ac:dyDescent="0.2">
      <c r="B11" s="4" t="s">
        <v>28</v>
      </c>
      <c r="C11" s="21">
        <f t="shared" si="2"/>
        <v>34</v>
      </c>
      <c r="D11" s="21">
        <f>SUM(D54)</f>
        <v>34</v>
      </c>
      <c r="E11" s="21" t="s">
        <v>23</v>
      </c>
      <c r="F11" s="21" t="s">
        <v>23</v>
      </c>
      <c r="G11" s="21" t="s">
        <v>23</v>
      </c>
      <c r="H11" s="22" t="s">
        <v>23</v>
      </c>
    </row>
    <row r="12" spans="1:8" ht="18.75" customHeight="1" x14ac:dyDescent="0.2">
      <c r="B12" s="4" t="s">
        <v>29</v>
      </c>
      <c r="C12" s="21">
        <f>SUM(D12:H12)</f>
        <v>33</v>
      </c>
      <c r="D12" s="23">
        <f>SUM(D28)</f>
        <v>30</v>
      </c>
      <c r="E12" s="23">
        <f t="shared" ref="E12:H12" si="4">SUM(E28)</f>
        <v>1</v>
      </c>
      <c r="F12" s="21" t="s">
        <v>23</v>
      </c>
      <c r="G12" s="21" t="s">
        <v>23</v>
      </c>
      <c r="H12" s="22">
        <f t="shared" si="4"/>
        <v>2</v>
      </c>
    </row>
    <row r="13" spans="1:8" ht="18.75" customHeight="1" x14ac:dyDescent="0.2">
      <c r="B13" s="4" t="s">
        <v>8</v>
      </c>
      <c r="C13" s="21">
        <f>SUM(D13:H13)</f>
        <v>171</v>
      </c>
      <c r="D13" s="23">
        <f>SUM(D19,D36)</f>
        <v>159</v>
      </c>
      <c r="E13" s="23">
        <f t="shared" ref="E13:H13" si="5">SUM(E19,E36)</f>
        <v>4</v>
      </c>
      <c r="F13" s="21" t="s">
        <v>23</v>
      </c>
      <c r="G13" s="21">
        <f t="shared" si="5"/>
        <v>6</v>
      </c>
      <c r="H13" s="22">
        <f t="shared" si="5"/>
        <v>2</v>
      </c>
    </row>
    <row r="14" spans="1:8" ht="18.75" customHeight="1" x14ac:dyDescent="0.2">
      <c r="B14" s="20" t="s">
        <v>9</v>
      </c>
      <c r="C14" s="21">
        <f>SUM(D14:H14)</f>
        <v>119</v>
      </c>
      <c r="D14" s="23">
        <f>SUM(D38)</f>
        <v>110</v>
      </c>
      <c r="E14" s="23">
        <f t="shared" ref="E14:H14" si="6">SUM(E38)</f>
        <v>2</v>
      </c>
      <c r="F14" s="21" t="s">
        <v>23</v>
      </c>
      <c r="G14" s="21">
        <f t="shared" si="6"/>
        <v>3</v>
      </c>
      <c r="H14" s="22">
        <f t="shared" si="6"/>
        <v>4</v>
      </c>
    </row>
    <row r="15" spans="1:8" ht="18.75" customHeight="1" x14ac:dyDescent="0.2">
      <c r="B15" s="1" t="s">
        <v>27</v>
      </c>
      <c r="C15" s="21">
        <f t="shared" si="2"/>
        <v>750</v>
      </c>
      <c r="D15" s="21">
        <f>SUM(D20,D23,D39,D48)</f>
        <v>681</v>
      </c>
      <c r="E15" s="21">
        <f t="shared" ref="E15:H15" si="7">SUM(E20,E23,E39,E48)</f>
        <v>42</v>
      </c>
      <c r="F15" s="21">
        <f t="shared" si="7"/>
        <v>4</v>
      </c>
      <c r="G15" s="21">
        <f t="shared" si="7"/>
        <v>15</v>
      </c>
      <c r="H15" s="22">
        <f t="shared" si="7"/>
        <v>8</v>
      </c>
    </row>
    <row r="16" spans="1:8" ht="18.75" customHeight="1" x14ac:dyDescent="0.2">
      <c r="B16" s="1" t="s">
        <v>10</v>
      </c>
      <c r="C16" s="21">
        <f>SUM(D16:H16)</f>
        <v>194</v>
      </c>
      <c r="D16" s="21">
        <f>SUM(D29,D42,D45,D49,D55)</f>
        <v>129</v>
      </c>
      <c r="E16" s="21">
        <f t="shared" ref="E16:H16" si="8">SUM(E29,E42,E45,E49,E55)</f>
        <v>52</v>
      </c>
      <c r="F16" s="21">
        <f t="shared" si="8"/>
        <v>4</v>
      </c>
      <c r="G16" s="21" t="s">
        <v>23</v>
      </c>
      <c r="H16" s="22">
        <f t="shared" si="8"/>
        <v>9</v>
      </c>
    </row>
    <row r="17" spans="1:8" ht="18.75" customHeight="1" x14ac:dyDescent="0.2">
      <c r="B17" s="20" t="s">
        <v>38</v>
      </c>
      <c r="C17" s="21">
        <f>SUM(D17:H17)</f>
        <v>1925</v>
      </c>
      <c r="D17" s="23">
        <f>SUM(D21,D24,D30,D33,D40,D43,D46,D50,D56)</f>
        <v>1566</v>
      </c>
      <c r="E17" s="23">
        <f t="shared" ref="E17:H17" si="9">SUM(E21,E24,E30,E33,E40,E43,E46,E50,E56)</f>
        <v>256</v>
      </c>
      <c r="F17" s="23">
        <f t="shared" si="9"/>
        <v>18</v>
      </c>
      <c r="G17" s="23">
        <f t="shared" si="9"/>
        <v>68</v>
      </c>
      <c r="H17" s="31">
        <f t="shared" si="9"/>
        <v>17</v>
      </c>
    </row>
    <row r="18" spans="1:8" ht="21.95" customHeight="1" x14ac:dyDescent="0.2">
      <c r="A18" s="3" t="s">
        <v>21</v>
      </c>
      <c r="C18" s="21">
        <f>SUM(D18:H18)</f>
        <v>274</v>
      </c>
      <c r="D18" s="21">
        <f>SUM(D19:D21)</f>
        <v>227</v>
      </c>
      <c r="E18" s="21">
        <f t="shared" ref="E18:H18" si="10">SUM(E19:E21)</f>
        <v>32</v>
      </c>
      <c r="F18" s="21">
        <f t="shared" si="10"/>
        <v>4</v>
      </c>
      <c r="G18" s="21">
        <f t="shared" si="10"/>
        <v>10</v>
      </c>
      <c r="H18" s="22">
        <f t="shared" si="10"/>
        <v>1</v>
      </c>
    </row>
    <row r="19" spans="1:8" ht="16.5" customHeight="1" x14ac:dyDescent="0.2">
      <c r="B19" s="4" t="s">
        <v>8</v>
      </c>
      <c r="C19" s="21">
        <f>SUM(D19:H19)</f>
        <v>14</v>
      </c>
      <c r="D19" s="24">
        <v>12</v>
      </c>
      <c r="E19" s="24">
        <v>1</v>
      </c>
      <c r="F19" s="26" t="s">
        <v>23</v>
      </c>
      <c r="G19" s="24">
        <v>1</v>
      </c>
      <c r="H19" s="26" t="s">
        <v>23</v>
      </c>
    </row>
    <row r="20" spans="1:8" ht="17.25" customHeight="1" x14ac:dyDescent="0.2">
      <c r="B20" s="20" t="s">
        <v>27</v>
      </c>
      <c r="C20" s="21">
        <f t="shared" si="2"/>
        <v>156</v>
      </c>
      <c r="D20" s="24">
        <v>139</v>
      </c>
      <c r="E20" s="25">
        <v>9</v>
      </c>
      <c r="F20" s="24">
        <v>2</v>
      </c>
      <c r="G20" s="24">
        <v>5</v>
      </c>
      <c r="H20" s="26">
        <v>1</v>
      </c>
    </row>
    <row r="21" spans="1:8" ht="17.25" customHeight="1" x14ac:dyDescent="0.2">
      <c r="B21" s="20" t="s">
        <v>38</v>
      </c>
      <c r="C21" s="21">
        <f t="shared" si="2"/>
        <v>104</v>
      </c>
      <c r="D21" s="24">
        <v>76</v>
      </c>
      <c r="E21" s="25">
        <v>22</v>
      </c>
      <c r="F21" s="24">
        <v>2</v>
      </c>
      <c r="G21" s="24">
        <v>4</v>
      </c>
      <c r="H21" s="26" t="s">
        <v>23</v>
      </c>
    </row>
    <row r="22" spans="1:8" ht="21.95" customHeight="1" x14ac:dyDescent="0.2">
      <c r="A22" s="46" t="s">
        <v>13</v>
      </c>
      <c r="B22" s="47"/>
      <c r="C22" s="21">
        <f t="shared" si="2"/>
        <v>440</v>
      </c>
      <c r="D22" s="21">
        <f>SUM(D23:D24)</f>
        <v>364</v>
      </c>
      <c r="E22" s="21">
        <f t="shared" ref="E22:H22" si="11">SUM(E23:E24)</f>
        <v>48</v>
      </c>
      <c r="F22" s="21">
        <f t="shared" si="11"/>
        <v>7</v>
      </c>
      <c r="G22" s="21">
        <f t="shared" si="11"/>
        <v>18</v>
      </c>
      <c r="H22" s="22">
        <f t="shared" si="11"/>
        <v>3</v>
      </c>
    </row>
    <row r="23" spans="1:8" ht="16.5" customHeight="1" x14ac:dyDescent="0.2">
      <c r="B23" s="20" t="s">
        <v>27</v>
      </c>
      <c r="C23" s="21">
        <f t="shared" si="2"/>
        <v>92</v>
      </c>
      <c r="D23" s="24">
        <v>81</v>
      </c>
      <c r="E23" s="24">
        <v>8</v>
      </c>
      <c r="F23" s="24" t="s">
        <v>23</v>
      </c>
      <c r="G23" s="24">
        <v>3</v>
      </c>
      <c r="H23" s="26" t="s">
        <v>23</v>
      </c>
    </row>
    <row r="24" spans="1:8" ht="16.5" customHeight="1" x14ac:dyDescent="0.2">
      <c r="B24" s="20" t="s">
        <v>38</v>
      </c>
      <c r="C24" s="21">
        <f t="shared" si="2"/>
        <v>348</v>
      </c>
      <c r="D24" s="24">
        <v>283</v>
      </c>
      <c r="E24" s="25">
        <v>40</v>
      </c>
      <c r="F24" s="25">
        <v>7</v>
      </c>
      <c r="G24" s="25">
        <v>15</v>
      </c>
      <c r="H24" s="26">
        <v>3</v>
      </c>
    </row>
    <row r="25" spans="1:8" ht="21.95" customHeight="1" x14ac:dyDescent="0.2">
      <c r="A25" s="3" t="s">
        <v>14</v>
      </c>
      <c r="C25" s="21">
        <f>SUM(D25:H25)</f>
        <v>490</v>
      </c>
      <c r="D25" s="21">
        <f>SUM(D26:D30)</f>
        <v>414</v>
      </c>
      <c r="E25" s="21">
        <f t="shared" ref="E25:H25" si="12">SUM(E26:E30)</f>
        <v>54</v>
      </c>
      <c r="F25" s="21">
        <f t="shared" si="12"/>
        <v>3</v>
      </c>
      <c r="G25" s="21">
        <f t="shared" si="12"/>
        <v>9</v>
      </c>
      <c r="H25" s="22">
        <f t="shared" si="12"/>
        <v>10</v>
      </c>
    </row>
    <row r="26" spans="1:8" ht="16.5" customHeight="1" x14ac:dyDescent="0.2">
      <c r="B26" s="3" t="s">
        <v>7</v>
      </c>
      <c r="C26" s="21">
        <f t="shared" si="2"/>
        <v>221</v>
      </c>
      <c r="D26" s="24">
        <v>205</v>
      </c>
      <c r="E26" s="25">
        <v>10</v>
      </c>
      <c r="F26" s="24">
        <v>1</v>
      </c>
      <c r="G26" s="24">
        <v>2</v>
      </c>
      <c r="H26" s="26">
        <v>3</v>
      </c>
    </row>
    <row r="27" spans="1:8" ht="16.5" customHeight="1" x14ac:dyDescent="0.2">
      <c r="B27" s="1" t="s">
        <v>31</v>
      </c>
      <c r="C27" s="21">
        <f t="shared" si="2"/>
        <v>4</v>
      </c>
      <c r="D27" s="24">
        <v>4</v>
      </c>
      <c r="E27" s="24" t="s">
        <v>23</v>
      </c>
      <c r="F27" s="24" t="s">
        <v>23</v>
      </c>
      <c r="G27" s="24" t="s">
        <v>23</v>
      </c>
      <c r="H27" s="26" t="s">
        <v>23</v>
      </c>
    </row>
    <row r="28" spans="1:8" ht="16.5" customHeight="1" x14ac:dyDescent="0.2">
      <c r="B28" s="1" t="s">
        <v>29</v>
      </c>
      <c r="C28" s="21">
        <f t="shared" si="2"/>
        <v>33</v>
      </c>
      <c r="D28" s="24">
        <v>30</v>
      </c>
      <c r="E28" s="25">
        <v>1</v>
      </c>
      <c r="F28" s="24" t="s">
        <v>23</v>
      </c>
      <c r="G28" s="24" t="s">
        <v>23</v>
      </c>
      <c r="H28" s="26">
        <v>2</v>
      </c>
    </row>
    <row r="29" spans="1:8" ht="16.5" customHeight="1" x14ac:dyDescent="0.2">
      <c r="B29" s="1" t="s">
        <v>10</v>
      </c>
      <c r="C29" s="21">
        <f t="shared" si="2"/>
        <v>8</v>
      </c>
      <c r="D29" s="24">
        <v>5</v>
      </c>
      <c r="E29" s="24">
        <v>3</v>
      </c>
      <c r="F29" s="24" t="s">
        <v>23</v>
      </c>
      <c r="G29" s="24" t="s">
        <v>23</v>
      </c>
      <c r="H29" s="26" t="s">
        <v>23</v>
      </c>
    </row>
    <row r="30" spans="1:8" ht="16.5" customHeight="1" x14ac:dyDescent="0.2">
      <c r="B30" s="20" t="s">
        <v>38</v>
      </c>
      <c r="C30" s="21">
        <f t="shared" si="2"/>
        <v>224</v>
      </c>
      <c r="D30" s="24">
        <v>170</v>
      </c>
      <c r="E30" s="25">
        <v>40</v>
      </c>
      <c r="F30" s="24">
        <v>2</v>
      </c>
      <c r="G30" s="25">
        <v>7</v>
      </c>
      <c r="H30" s="26">
        <v>5</v>
      </c>
    </row>
    <row r="31" spans="1:8" ht="21.95" customHeight="1" x14ac:dyDescent="0.2">
      <c r="A31" s="46" t="s">
        <v>15</v>
      </c>
      <c r="B31" s="47"/>
      <c r="C31" s="21">
        <f t="shared" si="2"/>
        <v>151</v>
      </c>
      <c r="D31" s="21">
        <f>SUM(D32:D33)</f>
        <v>126</v>
      </c>
      <c r="E31" s="21">
        <f t="shared" ref="E31:H31" si="13">SUM(E32:E33)</f>
        <v>17</v>
      </c>
      <c r="F31" s="21">
        <f t="shared" si="13"/>
        <v>1</v>
      </c>
      <c r="G31" s="21">
        <f t="shared" si="13"/>
        <v>6</v>
      </c>
      <c r="H31" s="22">
        <f t="shared" si="13"/>
        <v>1</v>
      </c>
    </row>
    <row r="32" spans="1:8" ht="17.25" customHeight="1" x14ac:dyDescent="0.2">
      <c r="B32" s="3" t="s">
        <v>7</v>
      </c>
      <c r="C32" s="21">
        <f t="shared" si="2"/>
        <v>40</v>
      </c>
      <c r="D32" s="24">
        <v>38</v>
      </c>
      <c r="E32" s="25">
        <v>1</v>
      </c>
      <c r="F32" s="24">
        <v>1</v>
      </c>
      <c r="G32" s="24" t="s">
        <v>23</v>
      </c>
      <c r="H32" s="26" t="s">
        <v>23</v>
      </c>
    </row>
    <row r="33" spans="1:8" ht="16.5" customHeight="1" x14ac:dyDescent="0.2">
      <c r="B33" s="20" t="s">
        <v>38</v>
      </c>
      <c r="C33" s="21">
        <f t="shared" si="2"/>
        <v>111</v>
      </c>
      <c r="D33" s="24">
        <v>88</v>
      </c>
      <c r="E33" s="25">
        <v>16</v>
      </c>
      <c r="F33" s="24" t="s">
        <v>23</v>
      </c>
      <c r="G33" s="24">
        <v>6</v>
      </c>
      <c r="H33" s="26">
        <v>1</v>
      </c>
    </row>
    <row r="34" spans="1:8" ht="21.95" customHeight="1" x14ac:dyDescent="0.2">
      <c r="A34" s="46" t="s">
        <v>18</v>
      </c>
      <c r="B34" s="47"/>
      <c r="C34" s="21">
        <f t="shared" si="2"/>
        <v>568</v>
      </c>
      <c r="D34" s="21">
        <f>SUM(D35:D40)</f>
        <v>517</v>
      </c>
      <c r="E34" s="21">
        <f t="shared" ref="E34:H34" si="14">SUM(E35:E40)</f>
        <v>25</v>
      </c>
      <c r="F34" s="21">
        <f t="shared" si="14"/>
        <v>1</v>
      </c>
      <c r="G34" s="21">
        <f t="shared" si="14"/>
        <v>16</v>
      </c>
      <c r="H34" s="22">
        <f t="shared" si="14"/>
        <v>9</v>
      </c>
    </row>
    <row r="35" spans="1:8" ht="16.5" customHeight="1" x14ac:dyDescent="0.2">
      <c r="B35" s="3" t="s">
        <v>7</v>
      </c>
      <c r="C35" s="21">
        <f t="shared" si="2"/>
        <v>90</v>
      </c>
      <c r="D35" s="24">
        <v>81</v>
      </c>
      <c r="E35" s="25">
        <v>4</v>
      </c>
      <c r="F35" s="24" t="s">
        <v>23</v>
      </c>
      <c r="G35" s="25">
        <v>5</v>
      </c>
      <c r="H35" s="26" t="s">
        <v>23</v>
      </c>
    </row>
    <row r="36" spans="1:8" ht="17.25" customHeight="1" x14ac:dyDescent="0.2">
      <c r="B36" s="3" t="s">
        <v>8</v>
      </c>
      <c r="C36" s="21">
        <f t="shared" si="2"/>
        <v>157</v>
      </c>
      <c r="D36" s="24">
        <v>147</v>
      </c>
      <c r="E36" s="25">
        <v>3</v>
      </c>
      <c r="F36" s="24" t="s">
        <v>23</v>
      </c>
      <c r="G36" s="24">
        <v>5</v>
      </c>
      <c r="H36" s="26">
        <v>2</v>
      </c>
    </row>
    <row r="37" spans="1:8" ht="28.5" customHeight="1" x14ac:dyDescent="0.2">
      <c r="A37" s="1" t="s">
        <v>41</v>
      </c>
      <c r="C37" s="21"/>
      <c r="D37" s="24"/>
      <c r="E37" s="25"/>
      <c r="F37" s="21"/>
      <c r="G37" s="24"/>
      <c r="H37" s="26"/>
    </row>
    <row r="38" spans="1:8" ht="18" customHeight="1" x14ac:dyDescent="0.2">
      <c r="B38" s="4" t="s">
        <v>9</v>
      </c>
      <c r="C38" s="21">
        <f t="shared" si="2"/>
        <v>119</v>
      </c>
      <c r="D38" s="24">
        <v>110</v>
      </c>
      <c r="E38" s="25">
        <v>2</v>
      </c>
      <c r="F38" s="24" t="s">
        <v>23</v>
      </c>
      <c r="G38" s="24">
        <v>3</v>
      </c>
      <c r="H38" s="26">
        <v>4</v>
      </c>
    </row>
    <row r="39" spans="1:8" ht="17.25" customHeight="1" x14ac:dyDescent="0.2">
      <c r="B39" s="20" t="s">
        <v>27</v>
      </c>
      <c r="C39" s="21">
        <f t="shared" si="2"/>
        <v>83</v>
      </c>
      <c r="D39" s="24">
        <v>76</v>
      </c>
      <c r="E39" s="24">
        <v>3</v>
      </c>
      <c r="F39" s="24">
        <v>1</v>
      </c>
      <c r="G39" s="24">
        <v>1</v>
      </c>
      <c r="H39" s="26">
        <v>2</v>
      </c>
    </row>
    <row r="40" spans="1:8" ht="15.75" customHeight="1" x14ac:dyDescent="0.2">
      <c r="B40" s="20" t="s">
        <v>38</v>
      </c>
      <c r="C40" s="21">
        <f t="shared" si="2"/>
        <v>119</v>
      </c>
      <c r="D40" s="24">
        <v>103</v>
      </c>
      <c r="E40" s="24">
        <v>13</v>
      </c>
      <c r="F40" s="24" t="s">
        <v>23</v>
      </c>
      <c r="G40" s="24">
        <v>2</v>
      </c>
      <c r="H40" s="26">
        <v>1</v>
      </c>
    </row>
    <row r="41" spans="1:8" ht="21.95" customHeight="1" x14ac:dyDescent="0.2">
      <c r="A41" s="46" t="s">
        <v>11</v>
      </c>
      <c r="B41" s="47"/>
      <c r="C41" s="21">
        <f t="shared" si="2"/>
        <v>90</v>
      </c>
      <c r="D41" s="21">
        <f>SUM(D42:D43)</f>
        <v>59</v>
      </c>
      <c r="E41" s="21">
        <f t="shared" ref="E41:H41" si="15">SUM(E42:E43)</f>
        <v>24</v>
      </c>
      <c r="F41" s="21">
        <f t="shared" si="15"/>
        <v>1</v>
      </c>
      <c r="G41" s="21">
        <f t="shared" si="15"/>
        <v>3</v>
      </c>
      <c r="H41" s="22">
        <f t="shared" si="15"/>
        <v>3</v>
      </c>
    </row>
    <row r="42" spans="1:8" ht="17.25" customHeight="1" x14ac:dyDescent="0.2">
      <c r="B42" s="4" t="s">
        <v>10</v>
      </c>
      <c r="C42" s="21">
        <f>SUM(D42:H42)</f>
        <v>15</v>
      </c>
      <c r="D42" s="24">
        <v>7</v>
      </c>
      <c r="E42" s="24">
        <v>6</v>
      </c>
      <c r="F42" s="24" t="s">
        <v>23</v>
      </c>
      <c r="G42" s="24" t="s">
        <v>23</v>
      </c>
      <c r="H42" s="26">
        <v>2</v>
      </c>
    </row>
    <row r="43" spans="1:8" ht="17.25" customHeight="1" x14ac:dyDescent="0.2">
      <c r="B43" s="20" t="s">
        <v>38</v>
      </c>
      <c r="C43" s="21">
        <f t="shared" si="2"/>
        <v>75</v>
      </c>
      <c r="D43" s="24">
        <v>52</v>
      </c>
      <c r="E43" s="24">
        <v>18</v>
      </c>
      <c r="F43" s="24">
        <v>1</v>
      </c>
      <c r="G43" s="24">
        <v>3</v>
      </c>
      <c r="H43" s="26">
        <v>1</v>
      </c>
    </row>
    <row r="44" spans="1:8" ht="21.95" customHeight="1" x14ac:dyDescent="0.2">
      <c r="A44" s="46" t="s">
        <v>12</v>
      </c>
      <c r="B44" s="47"/>
      <c r="C44" s="21">
        <f t="shared" si="2"/>
        <v>297</v>
      </c>
      <c r="D44" s="21">
        <f>SUM(D45:D46)</f>
        <v>243</v>
      </c>
      <c r="E44" s="21">
        <f t="shared" ref="E44:H44" si="16">SUM(E45:E46)</f>
        <v>35</v>
      </c>
      <c r="F44" s="21">
        <f t="shared" si="16"/>
        <v>3</v>
      </c>
      <c r="G44" s="21">
        <f t="shared" si="16"/>
        <v>12</v>
      </c>
      <c r="H44" s="22">
        <f t="shared" si="16"/>
        <v>4</v>
      </c>
    </row>
    <row r="45" spans="1:8" ht="18.95" customHeight="1" x14ac:dyDescent="0.2">
      <c r="B45" s="4" t="s">
        <v>10</v>
      </c>
      <c r="C45" s="21">
        <f t="shared" si="2"/>
        <v>28</v>
      </c>
      <c r="D45" s="24">
        <v>21</v>
      </c>
      <c r="E45" s="24">
        <v>4</v>
      </c>
      <c r="F45" s="24" t="s">
        <v>23</v>
      </c>
      <c r="G45" s="24" t="s">
        <v>23</v>
      </c>
      <c r="H45" s="26">
        <v>3</v>
      </c>
    </row>
    <row r="46" spans="1:8" ht="18.95" customHeight="1" x14ac:dyDescent="0.2">
      <c r="B46" s="20" t="s">
        <v>38</v>
      </c>
      <c r="C46" s="21">
        <f t="shared" si="2"/>
        <v>269</v>
      </c>
      <c r="D46" s="24">
        <v>222</v>
      </c>
      <c r="E46" s="24">
        <v>31</v>
      </c>
      <c r="F46" s="24">
        <v>3</v>
      </c>
      <c r="G46" s="24">
        <v>12</v>
      </c>
      <c r="H46" s="26">
        <v>1</v>
      </c>
    </row>
    <row r="47" spans="1:8" ht="21.95" customHeight="1" x14ac:dyDescent="0.2">
      <c r="A47" s="46" t="s">
        <v>16</v>
      </c>
      <c r="B47" s="47"/>
      <c r="C47" s="21">
        <f t="shared" si="2"/>
        <v>856</v>
      </c>
      <c r="D47" s="21">
        <f>SUM(D48:D50)</f>
        <v>742</v>
      </c>
      <c r="E47" s="21">
        <f t="shared" ref="E47:H47" si="17">SUM(E48:E50)</f>
        <v>84</v>
      </c>
      <c r="F47" s="21">
        <f t="shared" si="17"/>
        <v>4</v>
      </c>
      <c r="G47" s="21">
        <f t="shared" si="17"/>
        <v>18</v>
      </c>
      <c r="H47" s="22">
        <f t="shared" si="17"/>
        <v>8</v>
      </c>
    </row>
    <row r="48" spans="1:8" ht="17.25" customHeight="1" x14ac:dyDescent="0.2">
      <c r="B48" s="20" t="s">
        <v>27</v>
      </c>
      <c r="C48" s="21">
        <f>SUM(D48:H48)</f>
        <v>419</v>
      </c>
      <c r="D48" s="24">
        <v>385</v>
      </c>
      <c r="E48" s="24">
        <v>22</v>
      </c>
      <c r="F48" s="24">
        <v>1</v>
      </c>
      <c r="G48" s="24">
        <v>6</v>
      </c>
      <c r="H48" s="26">
        <v>5</v>
      </c>
    </row>
    <row r="49" spans="1:8" ht="17.25" customHeight="1" x14ac:dyDescent="0.2">
      <c r="B49" s="1" t="s">
        <v>10</v>
      </c>
      <c r="C49" s="21">
        <f t="shared" si="2"/>
        <v>106</v>
      </c>
      <c r="D49" s="24">
        <v>76</v>
      </c>
      <c r="E49" s="24">
        <v>28</v>
      </c>
      <c r="F49" s="24">
        <v>1</v>
      </c>
      <c r="G49" s="24" t="s">
        <v>23</v>
      </c>
      <c r="H49" s="26">
        <v>1</v>
      </c>
    </row>
    <row r="50" spans="1:8" ht="17.25" customHeight="1" x14ac:dyDescent="0.2">
      <c r="B50" s="20" t="s">
        <v>38</v>
      </c>
      <c r="C50" s="21">
        <f t="shared" si="2"/>
        <v>331</v>
      </c>
      <c r="D50" s="24">
        <v>281</v>
      </c>
      <c r="E50" s="25">
        <v>34</v>
      </c>
      <c r="F50" s="25">
        <v>2</v>
      </c>
      <c r="G50" s="25">
        <v>12</v>
      </c>
      <c r="H50" s="26">
        <v>2</v>
      </c>
    </row>
    <row r="51" spans="1:8" ht="21.95" customHeight="1" x14ac:dyDescent="0.2">
      <c r="A51" s="46" t="s">
        <v>17</v>
      </c>
      <c r="B51" s="47"/>
      <c r="C51" s="21">
        <f>SUM(D51:H51)</f>
        <v>728</v>
      </c>
      <c r="D51" s="21">
        <f>SUM(D52:D56)</f>
        <v>635</v>
      </c>
      <c r="E51" s="21">
        <f t="shared" ref="E51:H51" si="18">SUM(E52:E56)</f>
        <v>71</v>
      </c>
      <c r="F51" s="21">
        <f t="shared" si="18"/>
        <v>4</v>
      </c>
      <c r="G51" s="21">
        <f t="shared" si="18"/>
        <v>9</v>
      </c>
      <c r="H51" s="22">
        <f t="shared" si="18"/>
        <v>9</v>
      </c>
    </row>
    <row r="52" spans="1:8" ht="17.25" customHeight="1" x14ac:dyDescent="0.2">
      <c r="B52" s="3" t="s">
        <v>7</v>
      </c>
      <c r="C52" s="21">
        <f>SUM(D52:H52)</f>
        <v>153</v>
      </c>
      <c r="D52" s="24">
        <v>141</v>
      </c>
      <c r="E52" s="24">
        <v>7</v>
      </c>
      <c r="F52" s="24" t="s">
        <v>23</v>
      </c>
      <c r="G52" s="24">
        <v>2</v>
      </c>
      <c r="H52" s="26">
        <v>3</v>
      </c>
    </row>
    <row r="53" spans="1:8" ht="17.25" customHeight="1" x14ac:dyDescent="0.2">
      <c r="B53" s="1" t="s">
        <v>32</v>
      </c>
      <c r="C53" s="21">
        <f t="shared" si="2"/>
        <v>160</v>
      </c>
      <c r="D53" s="24">
        <v>149</v>
      </c>
      <c r="E53" s="24">
        <v>11</v>
      </c>
      <c r="F53" s="24" t="s">
        <v>23</v>
      </c>
      <c r="G53" s="24" t="s">
        <v>23</v>
      </c>
      <c r="H53" s="26" t="s">
        <v>23</v>
      </c>
    </row>
    <row r="54" spans="1:8" ht="17.25" customHeight="1" x14ac:dyDescent="0.2">
      <c r="B54" s="1" t="s">
        <v>28</v>
      </c>
      <c r="C54" s="21">
        <f t="shared" si="2"/>
        <v>34</v>
      </c>
      <c r="D54" s="24">
        <v>34</v>
      </c>
      <c r="E54" s="24" t="s">
        <v>23</v>
      </c>
      <c r="F54" s="24" t="s">
        <v>23</v>
      </c>
      <c r="G54" s="24" t="s">
        <v>23</v>
      </c>
      <c r="H54" s="26" t="s">
        <v>23</v>
      </c>
    </row>
    <row r="55" spans="1:8" ht="17.25" customHeight="1" x14ac:dyDescent="0.2">
      <c r="B55" s="1" t="s">
        <v>10</v>
      </c>
      <c r="C55" s="21">
        <f t="shared" si="2"/>
        <v>37</v>
      </c>
      <c r="D55" s="24">
        <v>20</v>
      </c>
      <c r="E55" s="24">
        <v>11</v>
      </c>
      <c r="F55" s="24">
        <v>3</v>
      </c>
      <c r="G55" s="24" t="s">
        <v>23</v>
      </c>
      <c r="H55" s="26">
        <v>3</v>
      </c>
    </row>
    <row r="56" spans="1:8" ht="17.25" customHeight="1" x14ac:dyDescent="0.2">
      <c r="B56" s="20" t="s">
        <v>38</v>
      </c>
      <c r="C56" s="21">
        <f t="shared" si="2"/>
        <v>344</v>
      </c>
      <c r="D56" s="24">
        <v>291</v>
      </c>
      <c r="E56" s="25">
        <v>42</v>
      </c>
      <c r="F56" s="24">
        <v>1</v>
      </c>
      <c r="G56" s="24">
        <v>7</v>
      </c>
      <c r="H56" s="26">
        <v>3</v>
      </c>
    </row>
    <row r="57" spans="1:8" ht="9" customHeight="1" x14ac:dyDescent="0.2">
      <c r="A57" s="12"/>
      <c r="B57" s="6"/>
      <c r="C57" s="7"/>
      <c r="D57" s="7"/>
      <c r="E57" s="8"/>
      <c r="F57" s="8"/>
      <c r="G57" s="8"/>
      <c r="H57" s="9"/>
    </row>
    <row r="58" spans="1:8" ht="8.25" customHeight="1" x14ac:dyDescent="0.2">
      <c r="C58" s="18"/>
      <c r="D58" s="18"/>
      <c r="E58" s="5"/>
      <c r="F58" s="5"/>
      <c r="G58" s="5"/>
      <c r="H58" s="1"/>
    </row>
    <row r="59" spans="1:8" s="5" customFormat="1" ht="15" customHeight="1" x14ac:dyDescent="0.2">
      <c r="A59" s="5" t="s">
        <v>25</v>
      </c>
      <c r="B59" s="19"/>
      <c r="C59" s="19"/>
      <c r="D59" s="19"/>
      <c r="E59" s="19"/>
      <c r="F59" s="19"/>
      <c r="G59" s="19"/>
    </row>
    <row r="60" spans="1:8" ht="15" customHeight="1" x14ac:dyDescent="0.2">
      <c r="A60" s="27" t="s">
        <v>34</v>
      </c>
      <c r="B60" s="28"/>
      <c r="C60" s="28"/>
      <c r="D60" s="28"/>
      <c r="E60" s="28"/>
      <c r="F60" s="28"/>
      <c r="G60" s="28"/>
      <c r="H60" s="28"/>
    </row>
    <row r="61" spans="1:8" ht="15" customHeight="1" x14ac:dyDescent="0.2">
      <c r="A61" s="32" t="s">
        <v>36</v>
      </c>
      <c r="B61" s="32"/>
      <c r="C61" s="32"/>
      <c r="D61" s="32"/>
      <c r="E61" s="32"/>
      <c r="F61" s="32"/>
      <c r="G61" s="32"/>
      <c r="H61" s="32"/>
    </row>
    <row r="62" spans="1:8" ht="15" customHeight="1" x14ac:dyDescent="0.2">
      <c r="A62" s="28" t="s">
        <v>35</v>
      </c>
      <c r="B62" s="28"/>
      <c r="C62" s="28"/>
      <c r="D62" s="28"/>
      <c r="E62" s="28"/>
      <c r="F62" s="28"/>
      <c r="G62" s="28"/>
      <c r="H62" s="28"/>
    </row>
    <row r="63" spans="1:8" ht="15" customHeight="1" x14ac:dyDescent="0.2">
      <c r="A63" s="30" t="s">
        <v>37</v>
      </c>
      <c r="B63" s="30"/>
      <c r="C63" s="30"/>
      <c r="D63" s="30"/>
      <c r="E63" s="30"/>
      <c r="F63" s="30"/>
      <c r="G63" s="30"/>
      <c r="H63" s="30"/>
    </row>
    <row r="64" spans="1:8" ht="15" customHeight="1" x14ac:dyDescent="0.2">
      <c r="A64" s="30" t="s">
        <v>30</v>
      </c>
      <c r="B64" s="30"/>
      <c r="C64" s="30"/>
      <c r="D64" s="30"/>
      <c r="E64" s="30"/>
      <c r="F64" s="30"/>
      <c r="G64" s="30"/>
      <c r="H64" s="30"/>
    </row>
    <row r="65" spans="1:8" ht="15" customHeight="1" x14ac:dyDescent="0.2">
      <c r="A65" s="29" t="s">
        <v>24</v>
      </c>
      <c r="B65" s="10"/>
      <c r="C65" s="10"/>
      <c r="D65" s="10"/>
      <c r="E65" s="10"/>
      <c r="F65" s="10"/>
      <c r="G65" s="10"/>
      <c r="H65" s="28"/>
    </row>
    <row r="66" spans="1:8" ht="15" customHeight="1" x14ac:dyDescent="0.2">
      <c r="A66" s="28" t="s">
        <v>20</v>
      </c>
      <c r="B66" s="28"/>
      <c r="D66" s="10"/>
      <c r="E66" s="10"/>
      <c r="F66" s="10"/>
      <c r="G66" s="10"/>
      <c r="H66" s="10"/>
    </row>
    <row r="67" spans="1:8" ht="15" customHeight="1" x14ac:dyDescent="0.2"/>
  </sheetData>
  <mergeCells count="15">
    <mergeCell ref="A61:H61"/>
    <mergeCell ref="A1:H1"/>
    <mergeCell ref="A2:H2"/>
    <mergeCell ref="A4:B6"/>
    <mergeCell ref="C4:H4"/>
    <mergeCell ref="C5:C6"/>
    <mergeCell ref="D5:H5"/>
    <mergeCell ref="A8:B8"/>
    <mergeCell ref="A22:B22"/>
    <mergeCell ref="A31:B31"/>
    <mergeCell ref="A41:B41"/>
    <mergeCell ref="A44:B44"/>
    <mergeCell ref="A47:B47"/>
    <mergeCell ref="A51:B51"/>
    <mergeCell ref="A34:B34"/>
  </mergeCells>
  <pageMargins left="0.74803149606299213" right="0.74803149606299213" top="0.98425196850393704" bottom="0.98425196850393704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451-05</vt:lpstr>
      <vt:lpstr>'451-05'!Títulos_a_imprimir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2024-06-03T19:41:17Z</cp:lastPrinted>
  <dcterms:created xsi:type="dcterms:W3CDTF">2017-11-21T15:00:18Z</dcterms:created>
  <dcterms:modified xsi:type="dcterms:W3CDTF">2024-11-07T14:38:51Z</dcterms:modified>
</cp:coreProperties>
</file>