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08" sheetId="3" r:id="rId1"/>
  </sheets>
  <definedNames>
    <definedName name="_xlnm.Print_Titles" localSheetId="0">'451-08'!$1:$7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21" i="3" l="1"/>
  <c r="G21" i="3"/>
  <c r="H21" i="3"/>
  <c r="I21" i="3"/>
  <c r="F22" i="3"/>
  <c r="G22" i="3"/>
  <c r="H22" i="3"/>
  <c r="I22" i="3"/>
  <c r="F23" i="3"/>
  <c r="G23" i="3"/>
  <c r="H23" i="3"/>
  <c r="I23" i="3"/>
  <c r="F24" i="3"/>
  <c r="G24" i="3"/>
  <c r="H24" i="3"/>
  <c r="I24" i="3"/>
  <c r="F25" i="3"/>
  <c r="G25" i="3"/>
  <c r="H25" i="3"/>
  <c r="I25" i="3"/>
  <c r="F26" i="3"/>
  <c r="G26" i="3"/>
  <c r="H26" i="3"/>
  <c r="I26" i="3"/>
  <c r="F27" i="3"/>
  <c r="G27" i="3"/>
  <c r="H27" i="3"/>
  <c r="I27" i="3"/>
  <c r="F28" i="3"/>
  <c r="G28" i="3"/>
  <c r="H28" i="3"/>
  <c r="I28" i="3"/>
  <c r="F29" i="3"/>
  <c r="G29" i="3"/>
  <c r="H29" i="3"/>
  <c r="I29" i="3"/>
  <c r="F30" i="3"/>
  <c r="G30" i="3"/>
  <c r="H30" i="3"/>
  <c r="I30" i="3"/>
  <c r="F31" i="3"/>
  <c r="G31" i="3"/>
  <c r="H31" i="3"/>
  <c r="I31" i="3"/>
  <c r="F32" i="3"/>
  <c r="G32" i="3"/>
  <c r="H32" i="3"/>
  <c r="I32" i="3"/>
  <c r="F33" i="3"/>
  <c r="G33" i="3"/>
  <c r="H33" i="3"/>
  <c r="I33" i="3"/>
  <c r="E22" i="3"/>
  <c r="E23" i="3"/>
  <c r="E24" i="3"/>
  <c r="E25" i="3"/>
  <c r="E26" i="3"/>
  <c r="E27" i="3"/>
  <c r="E28" i="3"/>
  <c r="E29" i="3"/>
  <c r="E30" i="3"/>
  <c r="E31" i="3"/>
  <c r="E32" i="3"/>
  <c r="E33" i="3"/>
  <c r="E21" i="3"/>
  <c r="F9" i="3"/>
  <c r="G9" i="3"/>
  <c r="H9" i="3"/>
  <c r="I9" i="3"/>
  <c r="F10" i="3"/>
  <c r="G10" i="3"/>
  <c r="H10" i="3"/>
  <c r="I10" i="3"/>
  <c r="F11" i="3"/>
  <c r="G11" i="3"/>
  <c r="H11" i="3"/>
  <c r="I11" i="3"/>
  <c r="G12" i="3"/>
  <c r="H12" i="3"/>
  <c r="I12" i="3"/>
  <c r="F13" i="3"/>
  <c r="G13" i="3"/>
  <c r="H13" i="3"/>
  <c r="I13" i="3"/>
  <c r="F14" i="3"/>
  <c r="G14" i="3"/>
  <c r="H14" i="3"/>
  <c r="I14" i="3"/>
  <c r="F15" i="3"/>
  <c r="G15" i="3"/>
  <c r="H15" i="3"/>
  <c r="I15" i="3"/>
  <c r="F16" i="3"/>
  <c r="G16" i="3"/>
  <c r="H16" i="3"/>
  <c r="I16" i="3"/>
  <c r="F17" i="3"/>
  <c r="G17" i="3"/>
  <c r="H17" i="3"/>
  <c r="I17" i="3"/>
  <c r="F18" i="3"/>
  <c r="G18" i="3"/>
  <c r="H18" i="3"/>
  <c r="I18" i="3"/>
  <c r="F19" i="3"/>
  <c r="G19" i="3"/>
  <c r="H19" i="3"/>
  <c r="I19" i="3"/>
  <c r="F20" i="3"/>
  <c r="G20" i="3"/>
  <c r="H20" i="3"/>
  <c r="I20" i="3"/>
  <c r="E10" i="3"/>
  <c r="E11" i="3"/>
  <c r="E12" i="3"/>
  <c r="E13" i="3"/>
  <c r="E14" i="3"/>
  <c r="E15" i="3"/>
  <c r="E16" i="3"/>
  <c r="E17" i="3"/>
  <c r="E18" i="3"/>
  <c r="E19" i="3"/>
  <c r="E20" i="3"/>
  <c r="E9" i="3"/>
  <c r="C33" i="3" l="1"/>
  <c r="C9" i="3"/>
  <c r="E8" i="3"/>
  <c r="E88" i="3"/>
  <c r="F88" i="3"/>
  <c r="G88" i="3"/>
  <c r="H88" i="3"/>
  <c r="I88" i="3"/>
  <c r="E61" i="3"/>
  <c r="F61" i="3"/>
  <c r="G61" i="3"/>
  <c r="H61" i="3"/>
  <c r="I61" i="3"/>
  <c r="E34" i="3"/>
  <c r="F34" i="3"/>
  <c r="G34" i="3"/>
  <c r="H34" i="3"/>
  <c r="I34" i="3"/>
  <c r="C113" i="3" l="1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0" i="3"/>
  <c r="C59" i="3"/>
  <c r="C58" i="3"/>
  <c r="C57" i="3"/>
  <c r="C56" i="3"/>
  <c r="C55" i="3"/>
  <c r="C54" i="3"/>
  <c r="C53" i="3"/>
  <c r="C52" i="3"/>
  <c r="C51" i="3"/>
  <c r="C50" i="3"/>
  <c r="C49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17" i="3"/>
  <c r="C16" i="3"/>
  <c r="C15" i="3"/>
  <c r="C13" i="3"/>
  <c r="C12" i="3"/>
  <c r="C11" i="3"/>
  <c r="I8" i="3"/>
  <c r="C61" i="3" l="1"/>
  <c r="D62" i="3" s="1"/>
  <c r="F8" i="3"/>
  <c r="C34" i="3"/>
  <c r="D37" i="3" s="1"/>
  <c r="G8" i="3"/>
  <c r="H8" i="3"/>
  <c r="C27" i="3"/>
  <c r="C88" i="3"/>
  <c r="D97" i="3" s="1"/>
  <c r="C31" i="3"/>
  <c r="C32" i="3"/>
  <c r="C23" i="3"/>
  <c r="C30" i="3"/>
  <c r="C19" i="3"/>
  <c r="C10" i="3"/>
  <c r="C14" i="3"/>
  <c r="C18" i="3"/>
  <c r="C20" i="3"/>
  <c r="C21" i="3"/>
  <c r="C22" i="3"/>
  <c r="C24" i="3"/>
  <c r="C25" i="3"/>
  <c r="C26" i="3"/>
  <c r="C28" i="3"/>
  <c r="C29" i="3"/>
  <c r="D39" i="3" l="1"/>
  <c r="D45" i="3"/>
  <c r="D50" i="3"/>
  <c r="D36" i="3"/>
  <c r="D59" i="3"/>
  <c r="D58" i="3"/>
  <c r="D41" i="3"/>
  <c r="D57" i="3"/>
  <c r="D40" i="3"/>
  <c r="D56" i="3"/>
  <c r="D55" i="3"/>
  <c r="D54" i="3"/>
  <c r="D60" i="3"/>
  <c r="D53" i="3"/>
  <c r="D52" i="3"/>
  <c r="D35" i="3"/>
  <c r="D47" i="3"/>
  <c r="D42" i="3"/>
  <c r="D38" i="3"/>
  <c r="D44" i="3"/>
  <c r="D43" i="3"/>
  <c r="D46" i="3"/>
  <c r="D49" i="3"/>
  <c r="D51" i="3"/>
  <c r="D108" i="3"/>
  <c r="D102" i="3"/>
  <c r="D105" i="3"/>
  <c r="D113" i="3"/>
  <c r="D70" i="3"/>
  <c r="D84" i="3"/>
  <c r="D78" i="3"/>
  <c r="D63" i="3"/>
  <c r="D61" i="3" s="1"/>
  <c r="D89" i="3"/>
  <c r="D71" i="3"/>
  <c r="D111" i="3"/>
  <c r="C8" i="3"/>
  <c r="D23" i="3" s="1"/>
  <c r="D92" i="3"/>
  <c r="D98" i="3"/>
  <c r="D99" i="3"/>
  <c r="D107" i="3"/>
  <c r="D90" i="3"/>
  <c r="D110" i="3"/>
  <c r="D94" i="3"/>
  <c r="D93" i="3"/>
  <c r="D101" i="3"/>
  <c r="D109" i="3"/>
  <c r="D104" i="3"/>
  <c r="D91" i="3"/>
  <c r="D100" i="3"/>
  <c r="D112" i="3"/>
  <c r="D96" i="3"/>
  <c r="D106" i="3"/>
  <c r="D95" i="3"/>
  <c r="D103" i="3"/>
  <c r="D79" i="3"/>
  <c r="D86" i="3"/>
  <c r="D65" i="3"/>
  <c r="D73" i="3"/>
  <c r="D81" i="3"/>
  <c r="D64" i="3"/>
  <c r="D72" i="3"/>
  <c r="D80" i="3"/>
  <c r="D67" i="3"/>
  <c r="D75" i="3"/>
  <c r="D83" i="3"/>
  <c r="D66" i="3"/>
  <c r="D74" i="3"/>
  <c r="D82" i="3"/>
  <c r="D69" i="3"/>
  <c r="D77" i="3"/>
  <c r="D85" i="3"/>
  <c r="D68" i="3"/>
  <c r="D76" i="3"/>
  <c r="D19" i="3" l="1"/>
  <c r="D34" i="3"/>
  <c r="D88" i="3"/>
  <c r="D12" i="3"/>
  <c r="D18" i="3"/>
  <c r="D21" i="3"/>
  <c r="D16" i="3"/>
  <c r="D31" i="3"/>
  <c r="D9" i="3"/>
  <c r="D25" i="3"/>
  <c r="D32" i="3"/>
  <c r="D14" i="3"/>
  <c r="D17" i="3"/>
  <c r="D22" i="3"/>
  <c r="D15" i="3"/>
  <c r="D28" i="3"/>
  <c r="D26" i="3"/>
  <c r="D24" i="3"/>
  <c r="D33" i="3"/>
  <c r="D13" i="3"/>
  <c r="D30" i="3"/>
  <c r="D11" i="3"/>
  <c r="D20" i="3"/>
  <c r="D29" i="3"/>
  <c r="D10" i="3"/>
  <c r="D27" i="3"/>
  <c r="D8" i="3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<sst xmlns="http://schemas.openxmlformats.org/spreadsheetml/2006/main" count="134" uniqueCount="49">
  <si>
    <t>Hora</t>
  </si>
  <si>
    <t>Accidentes de tránsito</t>
  </si>
  <si>
    <t>Total</t>
  </si>
  <si>
    <t>Clase</t>
  </si>
  <si>
    <t>Colisión</t>
  </si>
  <si>
    <t>1 a.m.</t>
  </si>
  <si>
    <t>1 p.m.</t>
  </si>
  <si>
    <t>10 a.m.</t>
  </si>
  <si>
    <t>10 p.m.</t>
  </si>
  <si>
    <t>11 a.m.</t>
  </si>
  <si>
    <t>11 p.m.</t>
  </si>
  <si>
    <t>12 m.</t>
  </si>
  <si>
    <t>12 p.m.</t>
  </si>
  <si>
    <t>2 a.m.</t>
  </si>
  <si>
    <t>2 p.m.</t>
  </si>
  <si>
    <t>3 a.m.</t>
  </si>
  <si>
    <t>3 p.m.</t>
  </si>
  <si>
    <t>4 a.m.</t>
  </si>
  <si>
    <t>4 p.m.</t>
  </si>
  <si>
    <t>5 a.m.</t>
  </si>
  <si>
    <t>5 p.m.</t>
  </si>
  <si>
    <t>6 a.m.</t>
  </si>
  <si>
    <t>6 p.m.</t>
  </si>
  <si>
    <t>7 a.m.</t>
  </si>
  <si>
    <t>7 p.m.</t>
  </si>
  <si>
    <t>8 a.m.</t>
  </si>
  <si>
    <t>8 p.m.</t>
  </si>
  <si>
    <t>9 a.m.</t>
  </si>
  <si>
    <t>9 p.m.</t>
  </si>
  <si>
    <t>No especificada</t>
  </si>
  <si>
    <t xml:space="preserve">Colisión con objeto fijo </t>
  </si>
  <si>
    <t>Vuelco</t>
  </si>
  <si>
    <t>Distrito de Panamá</t>
  </si>
  <si>
    <t>Distrito de San Miguelito</t>
  </si>
  <si>
    <t>Resto de la República</t>
  </si>
  <si>
    <t>(1) La diferencia que se observa entre los subtotales y los parciales se debe al redondeo.</t>
  </si>
  <si>
    <t>Fuente: Departamento de Operaciones del Tránsito de la Policía Nacional.</t>
  </si>
  <si>
    <t>Distrito de Panamá: (Continuación)</t>
  </si>
  <si>
    <t>-</t>
  </si>
  <si>
    <t>- Cantidad nula o cero.</t>
  </si>
  <si>
    <t>Porcentaje  (1)</t>
  </si>
  <si>
    <t>TOTAL</t>
  </si>
  <si>
    <t>Cuadro 8. ACCIDENTES DE TRÁNSITO EN LA REPÚBLICA, DISTRITOS DE PANAMÁ, SAN MIGUELITO</t>
  </si>
  <si>
    <t>Y RESTO DE LA REPÚBLICA, POR CLASE, SEGÚN HORA: AÑO 2023</t>
  </si>
  <si>
    <t>atropello y vuelco y los accidentes que no se especifican en ninguna de las clases mencionadas.</t>
  </si>
  <si>
    <t>(3) Incluye caída de persona o cosa del vehículo en marcha, colisión y vuelco, colisión y atropello, atropello y colisión,</t>
  </si>
  <si>
    <t>Otras (3)</t>
  </si>
  <si>
    <t>Atropello (2)</t>
  </si>
  <si>
    <t>(2) Incluye atropello, atropello y fuga con base en los casos registrados por denuncias.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</si>
</sst>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;[Red]#,##0"/>
    <numFmt numFmtId="166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/>
    <xf numFmtId="164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6" xfId="0" applyFont="1" applyFill="1" applyBorder="1"/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/>
    <xf numFmtId="164" fontId="2" fillId="0" borderId="9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/>
    <xf numFmtId="164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164" fontId="2" fillId="0" borderId="9" xfId="0" applyNumberFormat="1" applyFont="1" applyFill="1" applyBorder="1"/>
    <xf numFmtId="165" fontId="2" fillId="0" borderId="9" xfId="0" applyNumberFormat="1" applyFont="1" applyFill="1" applyBorder="1"/>
    <xf numFmtId="165" fontId="2" fillId="0" borderId="9" xfId="0" applyNumberFormat="1" applyFont="1" applyFill="1" applyBorder="1" applyAlignment="1">
      <alignment horizontal="right"/>
    </xf>
    <xf numFmtId="165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right"/>
    </xf>
    <xf numFmtId="165" fontId="0" fillId="0" borderId="9" xfId="0" applyNumberFormat="1" applyFont="1" applyFill="1" applyBorder="1"/>
    <xf numFmtId="165" fontId="0" fillId="0" borderId="10" xfId="0" applyNumberFormat="1" applyFont="1" applyFill="1" applyBorder="1"/>
    <xf numFmtId="165" fontId="1" fillId="0" borderId="9" xfId="0" applyNumberFormat="1" applyFont="1" applyFill="1" applyBorder="1"/>
    <xf numFmtId="165" fontId="1" fillId="0" borderId="9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/>
    <xf numFmtId="165" fontId="1" fillId="0" borderId="9" xfId="0" applyNumberFormat="1" applyFont="1" applyFill="1" applyBorder="1" applyAlignment="1"/>
    <xf numFmtId="166" fontId="1" fillId="0" borderId="0" xfId="0" applyNumberFormat="1" applyFont="1" applyFill="1" applyBorder="1"/>
    <xf numFmtId="0" fontId="0" fillId="0" borderId="0" xfId="0" applyFont="1" applyFill="1"/>
    <xf numFmtId="165" fontId="2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distributed" justifyLastLine="1"/>
    </xf>
    <xf numFmtId="3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zoomScaleNormal="100" workbookViewId="0">
      <selection sqref="A1:I1"/>
    </sheetView>
  </sheetViews>
  <sheetFormatPr baseColWidth="10" defaultRowHeight="15" customHeight="1" x14ac:dyDescent="0.2"/>
  <cols>
    <col min="1" max="1" width="3.7109375" style="1" customWidth="1"/>
    <col min="2" max="2" width="30.140625" style="1" customWidth="1"/>
    <col min="3" max="3" width="9.42578125" style="14" customWidth="1"/>
    <col min="4" max="4" width="11" style="14" customWidth="1"/>
    <col min="5" max="5" width="9.7109375" style="14" customWidth="1"/>
    <col min="6" max="7" width="10" style="14" customWidth="1"/>
    <col min="8" max="9" width="10" style="3" customWidth="1"/>
    <col min="10" max="201" width="11.42578125" style="1"/>
    <col min="202" max="202" width="3.7109375" style="1" customWidth="1"/>
    <col min="203" max="203" width="36.28515625" style="1" customWidth="1"/>
    <col min="204" max="204" width="10.140625" style="1" customWidth="1"/>
    <col min="205" max="205" width="13.28515625" style="1" customWidth="1"/>
    <col min="206" max="206" width="10.5703125" style="1" customWidth="1"/>
    <col min="207" max="207" width="11.42578125" style="1" customWidth="1"/>
    <col min="208" max="208" width="9.140625" style="1" customWidth="1"/>
    <col min="209" max="457" width="11.42578125" style="1"/>
    <col min="458" max="458" width="3.7109375" style="1" customWidth="1"/>
    <col min="459" max="459" width="36.28515625" style="1" customWidth="1"/>
    <col min="460" max="460" width="10.140625" style="1" customWidth="1"/>
    <col min="461" max="461" width="13.28515625" style="1" customWidth="1"/>
    <col min="462" max="462" width="10.5703125" style="1" customWidth="1"/>
    <col min="463" max="463" width="11.42578125" style="1" customWidth="1"/>
    <col min="464" max="464" width="9.140625" style="1" customWidth="1"/>
    <col min="465" max="713" width="11.42578125" style="1"/>
    <col min="714" max="714" width="3.7109375" style="1" customWidth="1"/>
    <col min="715" max="715" width="36.28515625" style="1" customWidth="1"/>
    <col min="716" max="716" width="10.140625" style="1" customWidth="1"/>
    <col min="717" max="717" width="13.28515625" style="1" customWidth="1"/>
    <col min="718" max="718" width="10.5703125" style="1" customWidth="1"/>
    <col min="719" max="719" width="11.42578125" style="1" customWidth="1"/>
    <col min="720" max="720" width="9.140625" style="1" customWidth="1"/>
    <col min="721" max="969" width="11.42578125" style="1"/>
    <col min="970" max="970" width="3.7109375" style="1" customWidth="1"/>
    <col min="971" max="971" width="36.28515625" style="1" customWidth="1"/>
    <col min="972" max="972" width="10.140625" style="1" customWidth="1"/>
    <col min="973" max="973" width="13.28515625" style="1" customWidth="1"/>
    <col min="974" max="974" width="10.5703125" style="1" customWidth="1"/>
    <col min="975" max="975" width="11.42578125" style="1" customWidth="1"/>
    <col min="976" max="976" width="9.140625" style="1" customWidth="1"/>
    <col min="977" max="1225" width="11.42578125" style="1"/>
    <col min="1226" max="1226" width="3.7109375" style="1" customWidth="1"/>
    <col min="1227" max="1227" width="36.28515625" style="1" customWidth="1"/>
    <col min="1228" max="1228" width="10.140625" style="1" customWidth="1"/>
    <col min="1229" max="1229" width="13.28515625" style="1" customWidth="1"/>
    <col min="1230" max="1230" width="10.5703125" style="1" customWidth="1"/>
    <col min="1231" max="1231" width="11.42578125" style="1" customWidth="1"/>
    <col min="1232" max="1232" width="9.140625" style="1" customWidth="1"/>
    <col min="1233" max="1481" width="11.42578125" style="1"/>
    <col min="1482" max="1482" width="3.7109375" style="1" customWidth="1"/>
    <col min="1483" max="1483" width="36.28515625" style="1" customWidth="1"/>
    <col min="1484" max="1484" width="10.140625" style="1" customWidth="1"/>
    <col min="1485" max="1485" width="13.28515625" style="1" customWidth="1"/>
    <col min="1486" max="1486" width="10.5703125" style="1" customWidth="1"/>
    <col min="1487" max="1487" width="11.42578125" style="1" customWidth="1"/>
    <col min="1488" max="1488" width="9.140625" style="1" customWidth="1"/>
    <col min="1489" max="1737" width="11.42578125" style="1"/>
    <col min="1738" max="1738" width="3.7109375" style="1" customWidth="1"/>
    <col min="1739" max="1739" width="36.28515625" style="1" customWidth="1"/>
    <col min="1740" max="1740" width="10.140625" style="1" customWidth="1"/>
    <col min="1741" max="1741" width="13.28515625" style="1" customWidth="1"/>
    <col min="1742" max="1742" width="10.5703125" style="1" customWidth="1"/>
    <col min="1743" max="1743" width="11.42578125" style="1" customWidth="1"/>
    <col min="1744" max="1744" width="9.140625" style="1" customWidth="1"/>
    <col min="1745" max="1993" width="11.42578125" style="1"/>
    <col min="1994" max="1994" width="3.7109375" style="1" customWidth="1"/>
    <col min="1995" max="1995" width="36.28515625" style="1" customWidth="1"/>
    <col min="1996" max="1996" width="10.140625" style="1" customWidth="1"/>
    <col min="1997" max="1997" width="13.28515625" style="1" customWidth="1"/>
    <col min="1998" max="1998" width="10.5703125" style="1" customWidth="1"/>
    <col min="1999" max="1999" width="11.42578125" style="1" customWidth="1"/>
    <col min="2000" max="2000" width="9.140625" style="1" customWidth="1"/>
    <col min="2001" max="2249" width="11.42578125" style="1"/>
    <col min="2250" max="2250" width="3.7109375" style="1" customWidth="1"/>
    <col min="2251" max="2251" width="36.28515625" style="1" customWidth="1"/>
    <col min="2252" max="2252" width="10.140625" style="1" customWidth="1"/>
    <col min="2253" max="2253" width="13.28515625" style="1" customWidth="1"/>
    <col min="2254" max="2254" width="10.5703125" style="1" customWidth="1"/>
    <col min="2255" max="2255" width="11.42578125" style="1" customWidth="1"/>
    <col min="2256" max="2256" width="9.140625" style="1" customWidth="1"/>
    <col min="2257" max="2505" width="11.42578125" style="1"/>
    <col min="2506" max="2506" width="3.7109375" style="1" customWidth="1"/>
    <col min="2507" max="2507" width="36.28515625" style="1" customWidth="1"/>
    <col min="2508" max="2508" width="10.140625" style="1" customWidth="1"/>
    <col min="2509" max="2509" width="13.28515625" style="1" customWidth="1"/>
    <col min="2510" max="2510" width="10.5703125" style="1" customWidth="1"/>
    <col min="2511" max="2511" width="11.42578125" style="1" customWidth="1"/>
    <col min="2512" max="2512" width="9.140625" style="1" customWidth="1"/>
    <col min="2513" max="2761" width="11.42578125" style="1"/>
    <col min="2762" max="2762" width="3.7109375" style="1" customWidth="1"/>
    <col min="2763" max="2763" width="36.28515625" style="1" customWidth="1"/>
    <col min="2764" max="2764" width="10.140625" style="1" customWidth="1"/>
    <col min="2765" max="2765" width="13.28515625" style="1" customWidth="1"/>
    <col min="2766" max="2766" width="10.5703125" style="1" customWidth="1"/>
    <col min="2767" max="2767" width="11.42578125" style="1" customWidth="1"/>
    <col min="2768" max="2768" width="9.140625" style="1" customWidth="1"/>
    <col min="2769" max="3017" width="11.42578125" style="1"/>
    <col min="3018" max="3018" width="3.7109375" style="1" customWidth="1"/>
    <col min="3019" max="3019" width="36.28515625" style="1" customWidth="1"/>
    <col min="3020" max="3020" width="10.140625" style="1" customWidth="1"/>
    <col min="3021" max="3021" width="13.28515625" style="1" customWidth="1"/>
    <col min="3022" max="3022" width="10.5703125" style="1" customWidth="1"/>
    <col min="3023" max="3023" width="11.42578125" style="1" customWidth="1"/>
    <col min="3024" max="3024" width="9.140625" style="1" customWidth="1"/>
    <col min="3025" max="3273" width="11.42578125" style="1"/>
    <col min="3274" max="3274" width="3.7109375" style="1" customWidth="1"/>
    <col min="3275" max="3275" width="36.28515625" style="1" customWidth="1"/>
    <col min="3276" max="3276" width="10.140625" style="1" customWidth="1"/>
    <col min="3277" max="3277" width="13.28515625" style="1" customWidth="1"/>
    <col min="3278" max="3278" width="10.5703125" style="1" customWidth="1"/>
    <col min="3279" max="3279" width="11.42578125" style="1" customWidth="1"/>
    <col min="3280" max="3280" width="9.140625" style="1" customWidth="1"/>
    <col min="3281" max="3529" width="11.42578125" style="1"/>
    <col min="3530" max="3530" width="3.7109375" style="1" customWidth="1"/>
    <col min="3531" max="3531" width="36.28515625" style="1" customWidth="1"/>
    <col min="3532" max="3532" width="10.140625" style="1" customWidth="1"/>
    <col min="3533" max="3533" width="13.28515625" style="1" customWidth="1"/>
    <col min="3534" max="3534" width="10.5703125" style="1" customWidth="1"/>
    <col min="3535" max="3535" width="11.42578125" style="1" customWidth="1"/>
    <col min="3536" max="3536" width="9.140625" style="1" customWidth="1"/>
    <col min="3537" max="3785" width="11.42578125" style="1"/>
    <col min="3786" max="3786" width="3.7109375" style="1" customWidth="1"/>
    <col min="3787" max="3787" width="36.28515625" style="1" customWidth="1"/>
    <col min="3788" max="3788" width="10.140625" style="1" customWidth="1"/>
    <col min="3789" max="3789" width="13.28515625" style="1" customWidth="1"/>
    <col min="3790" max="3790" width="10.5703125" style="1" customWidth="1"/>
    <col min="3791" max="3791" width="11.42578125" style="1" customWidth="1"/>
    <col min="3792" max="3792" width="9.140625" style="1" customWidth="1"/>
    <col min="3793" max="4041" width="11.42578125" style="1"/>
    <col min="4042" max="4042" width="3.7109375" style="1" customWidth="1"/>
    <col min="4043" max="4043" width="36.28515625" style="1" customWidth="1"/>
    <col min="4044" max="4044" width="10.140625" style="1" customWidth="1"/>
    <col min="4045" max="4045" width="13.28515625" style="1" customWidth="1"/>
    <col min="4046" max="4046" width="10.5703125" style="1" customWidth="1"/>
    <col min="4047" max="4047" width="11.42578125" style="1" customWidth="1"/>
    <col min="4048" max="4048" width="9.140625" style="1" customWidth="1"/>
    <col min="4049" max="4297" width="11.42578125" style="1"/>
    <col min="4298" max="4298" width="3.7109375" style="1" customWidth="1"/>
    <col min="4299" max="4299" width="36.28515625" style="1" customWidth="1"/>
    <col min="4300" max="4300" width="10.140625" style="1" customWidth="1"/>
    <col min="4301" max="4301" width="13.28515625" style="1" customWidth="1"/>
    <col min="4302" max="4302" width="10.5703125" style="1" customWidth="1"/>
    <col min="4303" max="4303" width="11.42578125" style="1" customWidth="1"/>
    <col min="4304" max="4304" width="9.140625" style="1" customWidth="1"/>
    <col min="4305" max="4553" width="11.42578125" style="1"/>
    <col min="4554" max="4554" width="3.7109375" style="1" customWidth="1"/>
    <col min="4555" max="4555" width="36.28515625" style="1" customWidth="1"/>
    <col min="4556" max="4556" width="10.140625" style="1" customWidth="1"/>
    <col min="4557" max="4557" width="13.28515625" style="1" customWidth="1"/>
    <col min="4558" max="4558" width="10.5703125" style="1" customWidth="1"/>
    <col min="4559" max="4559" width="11.42578125" style="1" customWidth="1"/>
    <col min="4560" max="4560" width="9.140625" style="1" customWidth="1"/>
    <col min="4561" max="4809" width="11.42578125" style="1"/>
    <col min="4810" max="4810" width="3.7109375" style="1" customWidth="1"/>
    <col min="4811" max="4811" width="36.28515625" style="1" customWidth="1"/>
    <col min="4812" max="4812" width="10.140625" style="1" customWidth="1"/>
    <col min="4813" max="4813" width="13.28515625" style="1" customWidth="1"/>
    <col min="4814" max="4814" width="10.5703125" style="1" customWidth="1"/>
    <col min="4815" max="4815" width="11.42578125" style="1" customWidth="1"/>
    <col min="4816" max="4816" width="9.140625" style="1" customWidth="1"/>
    <col min="4817" max="5065" width="11.42578125" style="1"/>
    <col min="5066" max="5066" width="3.7109375" style="1" customWidth="1"/>
    <col min="5067" max="5067" width="36.28515625" style="1" customWidth="1"/>
    <col min="5068" max="5068" width="10.140625" style="1" customWidth="1"/>
    <col min="5069" max="5069" width="13.28515625" style="1" customWidth="1"/>
    <col min="5070" max="5070" width="10.5703125" style="1" customWidth="1"/>
    <col min="5071" max="5071" width="11.42578125" style="1" customWidth="1"/>
    <col min="5072" max="5072" width="9.140625" style="1" customWidth="1"/>
    <col min="5073" max="5321" width="11.42578125" style="1"/>
    <col min="5322" max="5322" width="3.7109375" style="1" customWidth="1"/>
    <col min="5323" max="5323" width="36.28515625" style="1" customWidth="1"/>
    <col min="5324" max="5324" width="10.140625" style="1" customWidth="1"/>
    <col min="5325" max="5325" width="13.28515625" style="1" customWidth="1"/>
    <col min="5326" max="5326" width="10.5703125" style="1" customWidth="1"/>
    <col min="5327" max="5327" width="11.42578125" style="1" customWidth="1"/>
    <col min="5328" max="5328" width="9.140625" style="1" customWidth="1"/>
    <col min="5329" max="5577" width="11.42578125" style="1"/>
    <col min="5578" max="5578" width="3.7109375" style="1" customWidth="1"/>
    <col min="5579" max="5579" width="36.28515625" style="1" customWidth="1"/>
    <col min="5580" max="5580" width="10.140625" style="1" customWidth="1"/>
    <col min="5581" max="5581" width="13.28515625" style="1" customWidth="1"/>
    <col min="5582" max="5582" width="10.5703125" style="1" customWidth="1"/>
    <col min="5583" max="5583" width="11.42578125" style="1" customWidth="1"/>
    <col min="5584" max="5584" width="9.140625" style="1" customWidth="1"/>
    <col min="5585" max="5833" width="11.42578125" style="1"/>
    <col min="5834" max="5834" width="3.7109375" style="1" customWidth="1"/>
    <col min="5835" max="5835" width="36.28515625" style="1" customWidth="1"/>
    <col min="5836" max="5836" width="10.140625" style="1" customWidth="1"/>
    <col min="5837" max="5837" width="13.28515625" style="1" customWidth="1"/>
    <col min="5838" max="5838" width="10.5703125" style="1" customWidth="1"/>
    <col min="5839" max="5839" width="11.42578125" style="1" customWidth="1"/>
    <col min="5840" max="5840" width="9.140625" style="1" customWidth="1"/>
    <col min="5841" max="6089" width="11.42578125" style="1"/>
    <col min="6090" max="6090" width="3.7109375" style="1" customWidth="1"/>
    <col min="6091" max="6091" width="36.28515625" style="1" customWidth="1"/>
    <col min="6092" max="6092" width="10.140625" style="1" customWidth="1"/>
    <col min="6093" max="6093" width="13.28515625" style="1" customWidth="1"/>
    <col min="6094" max="6094" width="10.5703125" style="1" customWidth="1"/>
    <col min="6095" max="6095" width="11.42578125" style="1" customWidth="1"/>
    <col min="6096" max="6096" width="9.140625" style="1" customWidth="1"/>
    <col min="6097" max="6345" width="11.42578125" style="1"/>
    <col min="6346" max="6346" width="3.7109375" style="1" customWidth="1"/>
    <col min="6347" max="6347" width="36.28515625" style="1" customWidth="1"/>
    <col min="6348" max="6348" width="10.140625" style="1" customWidth="1"/>
    <col min="6349" max="6349" width="13.28515625" style="1" customWidth="1"/>
    <col min="6350" max="6350" width="10.5703125" style="1" customWidth="1"/>
    <col min="6351" max="6351" width="11.42578125" style="1" customWidth="1"/>
    <col min="6352" max="6352" width="9.140625" style="1" customWidth="1"/>
    <col min="6353" max="6601" width="11.42578125" style="1"/>
    <col min="6602" max="6602" width="3.7109375" style="1" customWidth="1"/>
    <col min="6603" max="6603" width="36.28515625" style="1" customWidth="1"/>
    <col min="6604" max="6604" width="10.140625" style="1" customWidth="1"/>
    <col min="6605" max="6605" width="13.28515625" style="1" customWidth="1"/>
    <col min="6606" max="6606" width="10.5703125" style="1" customWidth="1"/>
    <col min="6607" max="6607" width="11.42578125" style="1" customWidth="1"/>
    <col min="6608" max="6608" width="9.140625" style="1" customWidth="1"/>
    <col min="6609" max="6857" width="11.42578125" style="1"/>
    <col min="6858" max="6858" width="3.7109375" style="1" customWidth="1"/>
    <col min="6859" max="6859" width="36.28515625" style="1" customWidth="1"/>
    <col min="6860" max="6860" width="10.140625" style="1" customWidth="1"/>
    <col min="6861" max="6861" width="13.28515625" style="1" customWidth="1"/>
    <col min="6862" max="6862" width="10.5703125" style="1" customWidth="1"/>
    <col min="6863" max="6863" width="11.42578125" style="1" customWidth="1"/>
    <col min="6864" max="6864" width="9.140625" style="1" customWidth="1"/>
    <col min="6865" max="7113" width="11.42578125" style="1"/>
    <col min="7114" max="7114" width="3.7109375" style="1" customWidth="1"/>
    <col min="7115" max="7115" width="36.28515625" style="1" customWidth="1"/>
    <col min="7116" max="7116" width="10.140625" style="1" customWidth="1"/>
    <col min="7117" max="7117" width="13.28515625" style="1" customWidth="1"/>
    <col min="7118" max="7118" width="10.5703125" style="1" customWidth="1"/>
    <col min="7119" max="7119" width="11.42578125" style="1" customWidth="1"/>
    <col min="7120" max="7120" width="9.140625" style="1" customWidth="1"/>
    <col min="7121" max="7369" width="11.42578125" style="1"/>
    <col min="7370" max="7370" width="3.7109375" style="1" customWidth="1"/>
    <col min="7371" max="7371" width="36.28515625" style="1" customWidth="1"/>
    <col min="7372" max="7372" width="10.140625" style="1" customWidth="1"/>
    <col min="7373" max="7373" width="13.28515625" style="1" customWidth="1"/>
    <col min="7374" max="7374" width="10.5703125" style="1" customWidth="1"/>
    <col min="7375" max="7375" width="11.42578125" style="1" customWidth="1"/>
    <col min="7376" max="7376" width="9.140625" style="1" customWidth="1"/>
    <col min="7377" max="7625" width="11.42578125" style="1"/>
    <col min="7626" max="7626" width="3.7109375" style="1" customWidth="1"/>
    <col min="7627" max="7627" width="36.28515625" style="1" customWidth="1"/>
    <col min="7628" max="7628" width="10.140625" style="1" customWidth="1"/>
    <col min="7629" max="7629" width="13.28515625" style="1" customWidth="1"/>
    <col min="7630" max="7630" width="10.5703125" style="1" customWidth="1"/>
    <col min="7631" max="7631" width="11.42578125" style="1" customWidth="1"/>
    <col min="7632" max="7632" width="9.140625" style="1" customWidth="1"/>
    <col min="7633" max="7881" width="11.42578125" style="1"/>
    <col min="7882" max="7882" width="3.7109375" style="1" customWidth="1"/>
    <col min="7883" max="7883" width="36.28515625" style="1" customWidth="1"/>
    <col min="7884" max="7884" width="10.140625" style="1" customWidth="1"/>
    <col min="7885" max="7885" width="13.28515625" style="1" customWidth="1"/>
    <col min="7886" max="7886" width="10.5703125" style="1" customWidth="1"/>
    <col min="7887" max="7887" width="11.42578125" style="1" customWidth="1"/>
    <col min="7888" max="7888" width="9.140625" style="1" customWidth="1"/>
    <col min="7889" max="8137" width="11.42578125" style="1"/>
    <col min="8138" max="8138" width="3.7109375" style="1" customWidth="1"/>
    <col min="8139" max="8139" width="36.28515625" style="1" customWidth="1"/>
    <col min="8140" max="8140" width="10.140625" style="1" customWidth="1"/>
    <col min="8141" max="8141" width="13.28515625" style="1" customWidth="1"/>
    <col min="8142" max="8142" width="10.5703125" style="1" customWidth="1"/>
    <col min="8143" max="8143" width="11.42578125" style="1" customWidth="1"/>
    <col min="8144" max="8144" width="9.140625" style="1" customWidth="1"/>
    <col min="8145" max="8393" width="11.42578125" style="1"/>
    <col min="8394" max="8394" width="3.7109375" style="1" customWidth="1"/>
    <col min="8395" max="8395" width="36.28515625" style="1" customWidth="1"/>
    <col min="8396" max="8396" width="10.140625" style="1" customWidth="1"/>
    <col min="8397" max="8397" width="13.28515625" style="1" customWidth="1"/>
    <col min="8398" max="8398" width="10.5703125" style="1" customWidth="1"/>
    <col min="8399" max="8399" width="11.42578125" style="1" customWidth="1"/>
    <col min="8400" max="8400" width="9.140625" style="1" customWidth="1"/>
    <col min="8401" max="8649" width="11.42578125" style="1"/>
    <col min="8650" max="8650" width="3.7109375" style="1" customWidth="1"/>
    <col min="8651" max="8651" width="36.28515625" style="1" customWidth="1"/>
    <col min="8652" max="8652" width="10.140625" style="1" customWidth="1"/>
    <col min="8653" max="8653" width="13.28515625" style="1" customWidth="1"/>
    <col min="8654" max="8654" width="10.5703125" style="1" customWidth="1"/>
    <col min="8655" max="8655" width="11.42578125" style="1" customWidth="1"/>
    <col min="8656" max="8656" width="9.140625" style="1" customWidth="1"/>
    <col min="8657" max="8905" width="11.42578125" style="1"/>
    <col min="8906" max="8906" width="3.7109375" style="1" customWidth="1"/>
    <col min="8907" max="8907" width="36.28515625" style="1" customWidth="1"/>
    <col min="8908" max="8908" width="10.140625" style="1" customWidth="1"/>
    <col min="8909" max="8909" width="13.28515625" style="1" customWidth="1"/>
    <col min="8910" max="8910" width="10.5703125" style="1" customWidth="1"/>
    <col min="8911" max="8911" width="11.42578125" style="1" customWidth="1"/>
    <col min="8912" max="8912" width="9.140625" style="1" customWidth="1"/>
    <col min="8913" max="9161" width="11.42578125" style="1"/>
    <col min="9162" max="9162" width="3.7109375" style="1" customWidth="1"/>
    <col min="9163" max="9163" width="36.28515625" style="1" customWidth="1"/>
    <col min="9164" max="9164" width="10.140625" style="1" customWidth="1"/>
    <col min="9165" max="9165" width="13.28515625" style="1" customWidth="1"/>
    <col min="9166" max="9166" width="10.5703125" style="1" customWidth="1"/>
    <col min="9167" max="9167" width="11.42578125" style="1" customWidth="1"/>
    <col min="9168" max="9168" width="9.140625" style="1" customWidth="1"/>
    <col min="9169" max="9417" width="11.42578125" style="1"/>
    <col min="9418" max="9418" width="3.7109375" style="1" customWidth="1"/>
    <col min="9419" max="9419" width="36.28515625" style="1" customWidth="1"/>
    <col min="9420" max="9420" width="10.140625" style="1" customWidth="1"/>
    <col min="9421" max="9421" width="13.28515625" style="1" customWidth="1"/>
    <col min="9422" max="9422" width="10.5703125" style="1" customWidth="1"/>
    <col min="9423" max="9423" width="11.42578125" style="1" customWidth="1"/>
    <col min="9424" max="9424" width="9.140625" style="1" customWidth="1"/>
    <col min="9425" max="9673" width="11.42578125" style="1"/>
    <col min="9674" max="9674" width="3.7109375" style="1" customWidth="1"/>
    <col min="9675" max="9675" width="36.28515625" style="1" customWidth="1"/>
    <col min="9676" max="9676" width="10.140625" style="1" customWidth="1"/>
    <col min="9677" max="9677" width="13.28515625" style="1" customWidth="1"/>
    <col min="9678" max="9678" width="10.5703125" style="1" customWidth="1"/>
    <col min="9679" max="9679" width="11.42578125" style="1" customWidth="1"/>
    <col min="9680" max="9680" width="9.140625" style="1" customWidth="1"/>
    <col min="9681" max="9929" width="11.42578125" style="1"/>
    <col min="9930" max="9930" width="3.7109375" style="1" customWidth="1"/>
    <col min="9931" max="9931" width="36.28515625" style="1" customWidth="1"/>
    <col min="9932" max="9932" width="10.140625" style="1" customWidth="1"/>
    <col min="9933" max="9933" width="13.28515625" style="1" customWidth="1"/>
    <col min="9934" max="9934" width="10.5703125" style="1" customWidth="1"/>
    <col min="9935" max="9935" width="11.42578125" style="1" customWidth="1"/>
    <col min="9936" max="9936" width="9.140625" style="1" customWidth="1"/>
    <col min="9937" max="10185" width="11.42578125" style="1"/>
    <col min="10186" max="10186" width="3.7109375" style="1" customWidth="1"/>
    <col min="10187" max="10187" width="36.28515625" style="1" customWidth="1"/>
    <col min="10188" max="10188" width="10.140625" style="1" customWidth="1"/>
    <col min="10189" max="10189" width="13.28515625" style="1" customWidth="1"/>
    <col min="10190" max="10190" width="10.5703125" style="1" customWidth="1"/>
    <col min="10191" max="10191" width="11.42578125" style="1" customWidth="1"/>
    <col min="10192" max="10192" width="9.140625" style="1" customWidth="1"/>
    <col min="10193" max="10441" width="11.42578125" style="1"/>
    <col min="10442" max="10442" width="3.7109375" style="1" customWidth="1"/>
    <col min="10443" max="10443" width="36.28515625" style="1" customWidth="1"/>
    <col min="10444" max="10444" width="10.140625" style="1" customWidth="1"/>
    <col min="10445" max="10445" width="13.28515625" style="1" customWidth="1"/>
    <col min="10446" max="10446" width="10.5703125" style="1" customWidth="1"/>
    <col min="10447" max="10447" width="11.42578125" style="1" customWidth="1"/>
    <col min="10448" max="10448" width="9.140625" style="1" customWidth="1"/>
    <col min="10449" max="10697" width="11.42578125" style="1"/>
    <col min="10698" max="10698" width="3.7109375" style="1" customWidth="1"/>
    <col min="10699" max="10699" width="36.28515625" style="1" customWidth="1"/>
    <col min="10700" max="10700" width="10.140625" style="1" customWidth="1"/>
    <col min="10701" max="10701" width="13.28515625" style="1" customWidth="1"/>
    <col min="10702" max="10702" width="10.5703125" style="1" customWidth="1"/>
    <col min="10703" max="10703" width="11.42578125" style="1" customWidth="1"/>
    <col min="10704" max="10704" width="9.140625" style="1" customWidth="1"/>
    <col min="10705" max="10953" width="11.42578125" style="1"/>
    <col min="10954" max="10954" width="3.7109375" style="1" customWidth="1"/>
    <col min="10955" max="10955" width="36.28515625" style="1" customWidth="1"/>
    <col min="10956" max="10956" width="10.140625" style="1" customWidth="1"/>
    <col min="10957" max="10957" width="13.28515625" style="1" customWidth="1"/>
    <col min="10958" max="10958" width="10.5703125" style="1" customWidth="1"/>
    <col min="10959" max="10959" width="11.42578125" style="1" customWidth="1"/>
    <col min="10960" max="10960" width="9.140625" style="1" customWidth="1"/>
    <col min="10961" max="11209" width="11.42578125" style="1"/>
    <col min="11210" max="11210" width="3.7109375" style="1" customWidth="1"/>
    <col min="11211" max="11211" width="36.28515625" style="1" customWidth="1"/>
    <col min="11212" max="11212" width="10.140625" style="1" customWidth="1"/>
    <col min="11213" max="11213" width="13.28515625" style="1" customWidth="1"/>
    <col min="11214" max="11214" width="10.5703125" style="1" customWidth="1"/>
    <col min="11215" max="11215" width="11.42578125" style="1" customWidth="1"/>
    <col min="11216" max="11216" width="9.140625" style="1" customWidth="1"/>
    <col min="11217" max="11465" width="11.42578125" style="1"/>
    <col min="11466" max="11466" width="3.7109375" style="1" customWidth="1"/>
    <col min="11467" max="11467" width="36.28515625" style="1" customWidth="1"/>
    <col min="11468" max="11468" width="10.140625" style="1" customWidth="1"/>
    <col min="11469" max="11469" width="13.28515625" style="1" customWidth="1"/>
    <col min="11470" max="11470" width="10.5703125" style="1" customWidth="1"/>
    <col min="11471" max="11471" width="11.42578125" style="1" customWidth="1"/>
    <col min="11472" max="11472" width="9.140625" style="1" customWidth="1"/>
    <col min="11473" max="11721" width="11.42578125" style="1"/>
    <col min="11722" max="11722" width="3.7109375" style="1" customWidth="1"/>
    <col min="11723" max="11723" width="36.28515625" style="1" customWidth="1"/>
    <col min="11724" max="11724" width="10.140625" style="1" customWidth="1"/>
    <col min="11725" max="11725" width="13.28515625" style="1" customWidth="1"/>
    <col min="11726" max="11726" width="10.5703125" style="1" customWidth="1"/>
    <col min="11727" max="11727" width="11.42578125" style="1" customWidth="1"/>
    <col min="11728" max="11728" width="9.140625" style="1" customWidth="1"/>
    <col min="11729" max="11977" width="11.42578125" style="1"/>
    <col min="11978" max="11978" width="3.7109375" style="1" customWidth="1"/>
    <col min="11979" max="11979" width="36.28515625" style="1" customWidth="1"/>
    <col min="11980" max="11980" width="10.140625" style="1" customWidth="1"/>
    <col min="11981" max="11981" width="13.28515625" style="1" customWidth="1"/>
    <col min="11982" max="11982" width="10.5703125" style="1" customWidth="1"/>
    <col min="11983" max="11983" width="11.42578125" style="1" customWidth="1"/>
    <col min="11984" max="11984" width="9.140625" style="1" customWidth="1"/>
    <col min="11985" max="12233" width="11.42578125" style="1"/>
    <col min="12234" max="12234" width="3.7109375" style="1" customWidth="1"/>
    <col min="12235" max="12235" width="36.28515625" style="1" customWidth="1"/>
    <col min="12236" max="12236" width="10.140625" style="1" customWidth="1"/>
    <col min="12237" max="12237" width="13.28515625" style="1" customWidth="1"/>
    <col min="12238" max="12238" width="10.5703125" style="1" customWidth="1"/>
    <col min="12239" max="12239" width="11.42578125" style="1" customWidth="1"/>
    <col min="12240" max="12240" width="9.140625" style="1" customWidth="1"/>
    <col min="12241" max="12489" width="11.42578125" style="1"/>
    <col min="12490" max="12490" width="3.7109375" style="1" customWidth="1"/>
    <col min="12491" max="12491" width="36.28515625" style="1" customWidth="1"/>
    <col min="12492" max="12492" width="10.140625" style="1" customWidth="1"/>
    <col min="12493" max="12493" width="13.28515625" style="1" customWidth="1"/>
    <col min="12494" max="12494" width="10.5703125" style="1" customWidth="1"/>
    <col min="12495" max="12495" width="11.42578125" style="1" customWidth="1"/>
    <col min="12496" max="12496" width="9.140625" style="1" customWidth="1"/>
    <col min="12497" max="12745" width="11.42578125" style="1"/>
    <col min="12746" max="12746" width="3.7109375" style="1" customWidth="1"/>
    <col min="12747" max="12747" width="36.28515625" style="1" customWidth="1"/>
    <col min="12748" max="12748" width="10.140625" style="1" customWidth="1"/>
    <col min="12749" max="12749" width="13.28515625" style="1" customWidth="1"/>
    <col min="12750" max="12750" width="10.5703125" style="1" customWidth="1"/>
    <col min="12751" max="12751" width="11.42578125" style="1" customWidth="1"/>
    <col min="12752" max="12752" width="9.140625" style="1" customWidth="1"/>
    <col min="12753" max="13001" width="11.42578125" style="1"/>
    <col min="13002" max="13002" width="3.7109375" style="1" customWidth="1"/>
    <col min="13003" max="13003" width="36.28515625" style="1" customWidth="1"/>
    <col min="13004" max="13004" width="10.140625" style="1" customWidth="1"/>
    <col min="13005" max="13005" width="13.28515625" style="1" customWidth="1"/>
    <col min="13006" max="13006" width="10.5703125" style="1" customWidth="1"/>
    <col min="13007" max="13007" width="11.42578125" style="1" customWidth="1"/>
    <col min="13008" max="13008" width="9.140625" style="1" customWidth="1"/>
    <col min="13009" max="13257" width="11.42578125" style="1"/>
    <col min="13258" max="13258" width="3.7109375" style="1" customWidth="1"/>
    <col min="13259" max="13259" width="36.28515625" style="1" customWidth="1"/>
    <col min="13260" max="13260" width="10.140625" style="1" customWidth="1"/>
    <col min="13261" max="13261" width="13.28515625" style="1" customWidth="1"/>
    <col min="13262" max="13262" width="10.5703125" style="1" customWidth="1"/>
    <col min="13263" max="13263" width="11.42578125" style="1" customWidth="1"/>
    <col min="13264" max="13264" width="9.140625" style="1" customWidth="1"/>
    <col min="13265" max="13513" width="11.42578125" style="1"/>
    <col min="13514" max="13514" width="3.7109375" style="1" customWidth="1"/>
    <col min="13515" max="13515" width="36.28515625" style="1" customWidth="1"/>
    <col min="13516" max="13516" width="10.140625" style="1" customWidth="1"/>
    <col min="13517" max="13517" width="13.28515625" style="1" customWidth="1"/>
    <col min="13518" max="13518" width="10.5703125" style="1" customWidth="1"/>
    <col min="13519" max="13519" width="11.42578125" style="1" customWidth="1"/>
    <col min="13520" max="13520" width="9.140625" style="1" customWidth="1"/>
    <col min="13521" max="13769" width="11.42578125" style="1"/>
    <col min="13770" max="13770" width="3.7109375" style="1" customWidth="1"/>
    <col min="13771" max="13771" width="36.28515625" style="1" customWidth="1"/>
    <col min="13772" max="13772" width="10.140625" style="1" customWidth="1"/>
    <col min="13773" max="13773" width="13.28515625" style="1" customWidth="1"/>
    <col min="13774" max="13774" width="10.5703125" style="1" customWidth="1"/>
    <col min="13775" max="13775" width="11.42578125" style="1" customWidth="1"/>
    <col min="13776" max="13776" width="9.140625" style="1" customWidth="1"/>
    <col min="13777" max="14025" width="11.42578125" style="1"/>
    <col min="14026" max="14026" width="3.7109375" style="1" customWidth="1"/>
    <col min="14027" max="14027" width="36.28515625" style="1" customWidth="1"/>
    <col min="14028" max="14028" width="10.140625" style="1" customWidth="1"/>
    <col min="14029" max="14029" width="13.28515625" style="1" customWidth="1"/>
    <col min="14030" max="14030" width="10.5703125" style="1" customWidth="1"/>
    <col min="14031" max="14031" width="11.42578125" style="1" customWidth="1"/>
    <col min="14032" max="14032" width="9.140625" style="1" customWidth="1"/>
    <col min="14033" max="14281" width="11.42578125" style="1"/>
    <col min="14282" max="14282" width="3.7109375" style="1" customWidth="1"/>
    <col min="14283" max="14283" width="36.28515625" style="1" customWidth="1"/>
    <col min="14284" max="14284" width="10.140625" style="1" customWidth="1"/>
    <col min="14285" max="14285" width="13.28515625" style="1" customWidth="1"/>
    <col min="14286" max="14286" width="10.5703125" style="1" customWidth="1"/>
    <col min="14287" max="14287" width="11.42578125" style="1" customWidth="1"/>
    <col min="14288" max="14288" width="9.140625" style="1" customWidth="1"/>
    <col min="14289" max="14537" width="11.42578125" style="1"/>
    <col min="14538" max="14538" width="3.7109375" style="1" customWidth="1"/>
    <col min="14539" max="14539" width="36.28515625" style="1" customWidth="1"/>
    <col min="14540" max="14540" width="10.140625" style="1" customWidth="1"/>
    <col min="14541" max="14541" width="13.28515625" style="1" customWidth="1"/>
    <col min="14542" max="14542" width="10.5703125" style="1" customWidth="1"/>
    <col min="14543" max="14543" width="11.42578125" style="1" customWidth="1"/>
    <col min="14544" max="14544" width="9.140625" style="1" customWidth="1"/>
    <col min="14545" max="14793" width="11.42578125" style="1"/>
    <col min="14794" max="14794" width="3.7109375" style="1" customWidth="1"/>
    <col min="14795" max="14795" width="36.28515625" style="1" customWidth="1"/>
    <col min="14796" max="14796" width="10.140625" style="1" customWidth="1"/>
    <col min="14797" max="14797" width="13.28515625" style="1" customWidth="1"/>
    <col min="14798" max="14798" width="10.5703125" style="1" customWidth="1"/>
    <col min="14799" max="14799" width="11.42578125" style="1" customWidth="1"/>
    <col min="14800" max="14800" width="9.140625" style="1" customWidth="1"/>
    <col min="14801" max="15049" width="11.42578125" style="1"/>
    <col min="15050" max="15050" width="3.7109375" style="1" customWidth="1"/>
    <col min="15051" max="15051" width="36.28515625" style="1" customWidth="1"/>
    <col min="15052" max="15052" width="10.140625" style="1" customWidth="1"/>
    <col min="15053" max="15053" width="13.28515625" style="1" customWidth="1"/>
    <col min="15054" max="15054" width="10.5703125" style="1" customWidth="1"/>
    <col min="15055" max="15055" width="11.42578125" style="1" customWidth="1"/>
    <col min="15056" max="15056" width="9.140625" style="1" customWidth="1"/>
    <col min="15057" max="15305" width="11.42578125" style="1"/>
    <col min="15306" max="15306" width="3.7109375" style="1" customWidth="1"/>
    <col min="15307" max="15307" width="36.28515625" style="1" customWidth="1"/>
    <col min="15308" max="15308" width="10.140625" style="1" customWidth="1"/>
    <col min="15309" max="15309" width="13.28515625" style="1" customWidth="1"/>
    <col min="15310" max="15310" width="10.5703125" style="1" customWidth="1"/>
    <col min="15311" max="15311" width="11.42578125" style="1" customWidth="1"/>
    <col min="15312" max="15312" width="9.140625" style="1" customWidth="1"/>
    <col min="15313" max="15561" width="11.42578125" style="1"/>
    <col min="15562" max="15562" width="3.7109375" style="1" customWidth="1"/>
    <col min="15563" max="15563" width="36.28515625" style="1" customWidth="1"/>
    <col min="15564" max="15564" width="10.140625" style="1" customWidth="1"/>
    <col min="15565" max="15565" width="13.28515625" style="1" customWidth="1"/>
    <col min="15566" max="15566" width="10.5703125" style="1" customWidth="1"/>
    <col min="15567" max="15567" width="11.42578125" style="1" customWidth="1"/>
    <col min="15568" max="15568" width="9.140625" style="1" customWidth="1"/>
    <col min="15569" max="15817" width="11.42578125" style="1"/>
    <col min="15818" max="15818" width="3.7109375" style="1" customWidth="1"/>
    <col min="15819" max="15819" width="36.28515625" style="1" customWidth="1"/>
    <col min="15820" max="15820" width="10.140625" style="1" customWidth="1"/>
    <col min="15821" max="15821" width="13.28515625" style="1" customWidth="1"/>
    <col min="15822" max="15822" width="10.5703125" style="1" customWidth="1"/>
    <col min="15823" max="15823" width="11.42578125" style="1" customWidth="1"/>
    <col min="15824" max="15824" width="9.140625" style="1" customWidth="1"/>
    <col min="15825" max="16073" width="11.42578125" style="1"/>
    <col min="16074" max="16074" width="3.7109375" style="1" customWidth="1"/>
    <col min="16075" max="16075" width="36.28515625" style="1" customWidth="1"/>
    <col min="16076" max="16076" width="10.140625" style="1" customWidth="1"/>
    <col min="16077" max="16077" width="13.28515625" style="1" customWidth="1"/>
    <col min="16078" max="16078" width="10.5703125" style="1" customWidth="1"/>
    <col min="16079" max="16079" width="11.42578125" style="1" customWidth="1"/>
    <col min="16080" max="16080" width="9.140625" style="1" customWidth="1"/>
    <col min="16081" max="16384" width="11.42578125" style="1"/>
  </cols>
  <sheetData>
    <row r="1" spans="1:10" ht="15.75" customHeight="1" x14ac:dyDescent="0.2">
      <c r="A1" s="50" t="s">
        <v>42</v>
      </c>
      <c r="B1" s="50"/>
      <c r="C1" s="50"/>
      <c r="D1" s="50"/>
      <c r="E1" s="50"/>
      <c r="F1" s="50"/>
      <c r="G1" s="50"/>
      <c r="H1" s="50"/>
      <c r="I1" s="50"/>
    </row>
    <row r="2" spans="1:10" ht="15.75" customHeight="1" x14ac:dyDescent="0.2">
      <c r="A2" s="50" t="s">
        <v>43</v>
      </c>
      <c r="B2" s="50"/>
      <c r="C2" s="50"/>
      <c r="D2" s="50"/>
      <c r="E2" s="50"/>
      <c r="F2" s="50"/>
      <c r="G2" s="50"/>
      <c r="H2" s="50"/>
      <c r="I2" s="50"/>
    </row>
    <row r="3" spans="1:10" ht="12.6" customHeight="1" x14ac:dyDescent="0.2">
      <c r="B3" s="2"/>
      <c r="C3" s="2"/>
      <c r="D3" s="2"/>
      <c r="E3" s="2"/>
      <c r="F3" s="2"/>
      <c r="G3" s="2"/>
    </row>
    <row r="4" spans="1:10" ht="20.100000000000001" customHeight="1" x14ac:dyDescent="0.2">
      <c r="A4" s="51" t="s">
        <v>0</v>
      </c>
      <c r="B4" s="52"/>
      <c r="C4" s="57" t="s">
        <v>1</v>
      </c>
      <c r="D4" s="58"/>
      <c r="E4" s="58"/>
      <c r="F4" s="58"/>
      <c r="G4" s="58"/>
      <c r="H4" s="58"/>
      <c r="I4" s="58"/>
    </row>
    <row r="5" spans="1:10" ht="20.100000000000001" customHeight="1" x14ac:dyDescent="0.2">
      <c r="A5" s="53"/>
      <c r="B5" s="54"/>
      <c r="C5" s="57" t="s">
        <v>2</v>
      </c>
      <c r="D5" s="60" t="s">
        <v>40</v>
      </c>
      <c r="E5" s="57" t="s">
        <v>3</v>
      </c>
      <c r="F5" s="58"/>
      <c r="G5" s="58"/>
      <c r="H5" s="51"/>
      <c r="I5" s="51"/>
    </row>
    <row r="6" spans="1:10" ht="54.95" customHeight="1" x14ac:dyDescent="0.2">
      <c r="A6" s="55"/>
      <c r="B6" s="56"/>
      <c r="C6" s="59"/>
      <c r="D6" s="61"/>
      <c r="E6" s="24" t="s">
        <v>4</v>
      </c>
      <c r="F6" s="24" t="s">
        <v>30</v>
      </c>
      <c r="G6" s="24" t="s">
        <v>31</v>
      </c>
      <c r="H6" s="24" t="s">
        <v>47</v>
      </c>
      <c r="I6" s="25" t="s">
        <v>46</v>
      </c>
    </row>
    <row r="7" spans="1:10" ht="10.9" customHeight="1" x14ac:dyDescent="0.2">
      <c r="A7" s="20"/>
      <c r="B7" s="21"/>
      <c r="C7" s="22"/>
      <c r="D7" s="22"/>
      <c r="E7" s="22"/>
      <c r="F7" s="22"/>
      <c r="G7" s="22"/>
      <c r="H7" s="22"/>
      <c r="I7" s="23"/>
    </row>
    <row r="8" spans="1:10" ht="21" customHeight="1" x14ac:dyDescent="0.2">
      <c r="A8" s="47" t="s">
        <v>41</v>
      </c>
      <c r="B8" s="48"/>
      <c r="C8" s="30">
        <f>SUM(C9:C33)</f>
        <v>45614</v>
      </c>
      <c r="D8" s="29">
        <f t="shared" ref="D8:I8" si="0">SUM(D9:D33)</f>
        <v>99.999999999999972</v>
      </c>
      <c r="E8" s="30">
        <f>SUM(E9:E33)</f>
        <v>37448</v>
      </c>
      <c r="F8" s="30">
        <f t="shared" si="0"/>
        <v>5063</v>
      </c>
      <c r="G8" s="30">
        <f t="shared" si="0"/>
        <v>1211</v>
      </c>
      <c r="H8" s="30">
        <f t="shared" si="0"/>
        <v>1207</v>
      </c>
      <c r="I8" s="32">
        <f t="shared" si="0"/>
        <v>685</v>
      </c>
      <c r="J8" s="16"/>
    </row>
    <row r="9" spans="1:10" ht="16.5" customHeight="1" x14ac:dyDescent="0.2">
      <c r="B9" s="5" t="s">
        <v>12</v>
      </c>
      <c r="C9" s="31">
        <f>SUM(E9:I9)</f>
        <v>1319</v>
      </c>
      <c r="D9" s="4">
        <f>C9/$C$8*100</f>
        <v>2.8916560705046694</v>
      </c>
      <c r="E9" s="30">
        <f t="shared" ref="E9:I21" si="1">SUM(E35,E62,E89)</f>
        <v>1038</v>
      </c>
      <c r="F9" s="30">
        <f t="shared" si="1"/>
        <v>182</v>
      </c>
      <c r="G9" s="30">
        <f t="shared" si="1"/>
        <v>46</v>
      </c>
      <c r="H9" s="30">
        <f t="shared" si="1"/>
        <v>29</v>
      </c>
      <c r="I9" s="32">
        <f t="shared" si="1"/>
        <v>24</v>
      </c>
      <c r="J9" s="16"/>
    </row>
    <row r="10" spans="1:10" ht="16.5" customHeight="1" x14ac:dyDescent="0.2">
      <c r="B10" s="5" t="s">
        <v>5</v>
      </c>
      <c r="C10" s="31">
        <f t="shared" ref="C10:C37" si="2">SUM(E10:I10)</f>
        <v>447</v>
      </c>
      <c r="D10" s="4">
        <f>C10/$C$8*100</f>
        <v>0.97996229227868636</v>
      </c>
      <c r="E10" s="30">
        <f t="shared" si="1"/>
        <v>225</v>
      </c>
      <c r="F10" s="30">
        <f t="shared" si="1"/>
        <v>160</v>
      </c>
      <c r="G10" s="30">
        <f t="shared" si="1"/>
        <v>34</v>
      </c>
      <c r="H10" s="30">
        <f t="shared" si="1"/>
        <v>16</v>
      </c>
      <c r="I10" s="32">
        <f t="shared" si="1"/>
        <v>12</v>
      </c>
      <c r="J10" s="16"/>
    </row>
    <row r="11" spans="1:10" ht="16.5" customHeight="1" x14ac:dyDescent="0.2">
      <c r="B11" s="5" t="s">
        <v>13</v>
      </c>
      <c r="C11" s="31">
        <f t="shared" si="2"/>
        <v>428</v>
      </c>
      <c r="D11" s="4">
        <f t="shared" ref="D11:D33" si="3">C11/$C$8*100</f>
        <v>0.93830841408339538</v>
      </c>
      <c r="E11" s="30">
        <f t="shared" si="1"/>
        <v>227</v>
      </c>
      <c r="F11" s="30">
        <f t="shared" si="1"/>
        <v>137</v>
      </c>
      <c r="G11" s="30">
        <f t="shared" si="1"/>
        <v>35</v>
      </c>
      <c r="H11" s="30">
        <f t="shared" si="1"/>
        <v>9</v>
      </c>
      <c r="I11" s="32">
        <f t="shared" si="1"/>
        <v>20</v>
      </c>
      <c r="J11" s="16"/>
    </row>
    <row r="12" spans="1:10" ht="16.5" customHeight="1" x14ac:dyDescent="0.2">
      <c r="B12" s="5" t="s">
        <v>15</v>
      </c>
      <c r="C12" s="31">
        <f t="shared" si="2"/>
        <v>473</v>
      </c>
      <c r="D12" s="4">
        <f>C12/$C$8*100</f>
        <v>1.0369623361248739</v>
      </c>
      <c r="E12" s="30">
        <f t="shared" si="1"/>
        <v>239</v>
      </c>
      <c r="F12" s="30">
        <f t="shared" si="1"/>
        <v>157</v>
      </c>
      <c r="G12" s="30">
        <f t="shared" si="1"/>
        <v>39</v>
      </c>
      <c r="H12" s="30">
        <f t="shared" si="1"/>
        <v>20</v>
      </c>
      <c r="I12" s="32">
        <f t="shared" si="1"/>
        <v>18</v>
      </c>
      <c r="J12" s="16"/>
    </row>
    <row r="13" spans="1:10" ht="16.5" customHeight="1" x14ac:dyDescent="0.2">
      <c r="B13" s="5" t="s">
        <v>17</v>
      </c>
      <c r="C13" s="31">
        <f t="shared" si="2"/>
        <v>692</v>
      </c>
      <c r="D13" s="4">
        <f t="shared" si="3"/>
        <v>1.5170780900600693</v>
      </c>
      <c r="E13" s="30">
        <f t="shared" si="1"/>
        <v>416</v>
      </c>
      <c r="F13" s="30">
        <f t="shared" si="1"/>
        <v>170</v>
      </c>
      <c r="G13" s="30">
        <f t="shared" si="1"/>
        <v>47</v>
      </c>
      <c r="H13" s="30">
        <f t="shared" si="1"/>
        <v>27</v>
      </c>
      <c r="I13" s="32">
        <f t="shared" si="1"/>
        <v>32</v>
      </c>
      <c r="J13" s="16"/>
    </row>
    <row r="14" spans="1:10" ht="16.5" customHeight="1" x14ac:dyDescent="0.2">
      <c r="B14" s="5" t="s">
        <v>19</v>
      </c>
      <c r="C14" s="31">
        <f t="shared" si="2"/>
        <v>1161</v>
      </c>
      <c r="D14" s="4">
        <f t="shared" si="3"/>
        <v>2.5452711886701449</v>
      </c>
      <c r="E14" s="30">
        <f t="shared" si="1"/>
        <v>839</v>
      </c>
      <c r="F14" s="30">
        <f t="shared" si="1"/>
        <v>183</v>
      </c>
      <c r="G14" s="30">
        <f t="shared" si="1"/>
        <v>59</v>
      </c>
      <c r="H14" s="30">
        <f t="shared" si="1"/>
        <v>56</v>
      </c>
      <c r="I14" s="32">
        <f t="shared" si="1"/>
        <v>24</v>
      </c>
      <c r="J14" s="16"/>
    </row>
    <row r="15" spans="1:10" ht="16.5" customHeight="1" x14ac:dyDescent="0.2">
      <c r="B15" s="5" t="s">
        <v>21</v>
      </c>
      <c r="C15" s="31">
        <f t="shared" si="2"/>
        <v>1723</v>
      </c>
      <c r="D15" s="4">
        <f t="shared" si="3"/>
        <v>3.7773490594992762</v>
      </c>
      <c r="E15" s="30">
        <f t="shared" si="1"/>
        <v>1441</v>
      </c>
      <c r="F15" s="30">
        <f t="shared" si="1"/>
        <v>169</v>
      </c>
      <c r="G15" s="30">
        <f t="shared" si="1"/>
        <v>50</v>
      </c>
      <c r="H15" s="30">
        <f t="shared" si="1"/>
        <v>38</v>
      </c>
      <c r="I15" s="32">
        <f t="shared" si="1"/>
        <v>25</v>
      </c>
      <c r="J15" s="16"/>
    </row>
    <row r="16" spans="1:10" ht="16.5" customHeight="1" x14ac:dyDescent="0.2">
      <c r="B16" s="5" t="s">
        <v>23</v>
      </c>
      <c r="C16" s="31">
        <f t="shared" si="2"/>
        <v>2462</v>
      </c>
      <c r="D16" s="4">
        <f t="shared" si="3"/>
        <v>5.3974656903582234</v>
      </c>
      <c r="E16" s="30">
        <f t="shared" si="1"/>
        <v>2100</v>
      </c>
      <c r="F16" s="30">
        <f t="shared" si="1"/>
        <v>229</v>
      </c>
      <c r="G16" s="30">
        <f t="shared" si="1"/>
        <v>50</v>
      </c>
      <c r="H16" s="30">
        <f t="shared" si="1"/>
        <v>52</v>
      </c>
      <c r="I16" s="32">
        <f t="shared" si="1"/>
        <v>31</v>
      </c>
      <c r="J16" s="16"/>
    </row>
    <row r="17" spans="2:10" ht="16.5" customHeight="1" x14ac:dyDescent="0.2">
      <c r="B17" s="5" t="s">
        <v>25</v>
      </c>
      <c r="C17" s="31">
        <f t="shared" si="2"/>
        <v>2172</v>
      </c>
      <c r="D17" s="4">
        <f t="shared" si="3"/>
        <v>4.7616959705353619</v>
      </c>
      <c r="E17" s="30">
        <f t="shared" si="1"/>
        <v>1876</v>
      </c>
      <c r="F17" s="30">
        <f t="shared" si="1"/>
        <v>181</v>
      </c>
      <c r="G17" s="30">
        <f t="shared" si="1"/>
        <v>39</v>
      </c>
      <c r="H17" s="30">
        <f t="shared" si="1"/>
        <v>46</v>
      </c>
      <c r="I17" s="32">
        <f t="shared" si="1"/>
        <v>30</v>
      </c>
      <c r="J17" s="16"/>
    </row>
    <row r="18" spans="2:10" ht="16.5" customHeight="1" x14ac:dyDescent="0.2">
      <c r="B18" s="5" t="s">
        <v>27</v>
      </c>
      <c r="C18" s="31">
        <f t="shared" si="2"/>
        <v>2103</v>
      </c>
      <c r="D18" s="4">
        <f t="shared" si="3"/>
        <v>4.610426623405095</v>
      </c>
      <c r="E18" s="30">
        <f t="shared" si="1"/>
        <v>1743</v>
      </c>
      <c r="F18" s="30">
        <f t="shared" si="1"/>
        <v>234</v>
      </c>
      <c r="G18" s="30">
        <f t="shared" si="1"/>
        <v>41</v>
      </c>
      <c r="H18" s="30">
        <f t="shared" si="1"/>
        <v>56</v>
      </c>
      <c r="I18" s="32">
        <f t="shared" si="1"/>
        <v>29</v>
      </c>
      <c r="J18" s="16"/>
    </row>
    <row r="19" spans="2:10" ht="16.5" customHeight="1" x14ac:dyDescent="0.2">
      <c r="B19" s="5" t="s">
        <v>7</v>
      </c>
      <c r="C19" s="31">
        <f t="shared" si="2"/>
        <v>2501</v>
      </c>
      <c r="D19" s="4">
        <f t="shared" si="3"/>
        <v>5.4829657561275047</v>
      </c>
      <c r="E19" s="30">
        <f t="shared" si="1"/>
        <v>2111</v>
      </c>
      <c r="F19" s="30">
        <f t="shared" si="1"/>
        <v>251</v>
      </c>
      <c r="G19" s="30">
        <f t="shared" si="1"/>
        <v>55</v>
      </c>
      <c r="H19" s="30">
        <f t="shared" si="1"/>
        <v>56</v>
      </c>
      <c r="I19" s="32">
        <f t="shared" si="1"/>
        <v>28</v>
      </c>
      <c r="J19" s="16"/>
    </row>
    <row r="20" spans="2:10" ht="16.5" customHeight="1" x14ac:dyDescent="0.2">
      <c r="B20" s="5" t="s">
        <v>9</v>
      </c>
      <c r="C20" s="31">
        <f t="shared" si="2"/>
        <v>2655</v>
      </c>
      <c r="D20" s="4">
        <f t="shared" si="3"/>
        <v>5.8205814004472316</v>
      </c>
      <c r="E20" s="30">
        <f t="shared" si="1"/>
        <v>2253</v>
      </c>
      <c r="F20" s="30">
        <f t="shared" si="1"/>
        <v>266</v>
      </c>
      <c r="G20" s="30">
        <f t="shared" si="1"/>
        <v>51</v>
      </c>
      <c r="H20" s="30">
        <f t="shared" si="1"/>
        <v>48</v>
      </c>
      <c r="I20" s="32">
        <f t="shared" si="1"/>
        <v>37</v>
      </c>
      <c r="J20" s="16"/>
    </row>
    <row r="21" spans="2:10" ht="16.5" customHeight="1" x14ac:dyDescent="0.2">
      <c r="B21" s="5" t="s">
        <v>11</v>
      </c>
      <c r="C21" s="31">
        <f t="shared" si="2"/>
        <v>2168</v>
      </c>
      <c r="D21" s="4">
        <f t="shared" si="3"/>
        <v>4.7529267330205638</v>
      </c>
      <c r="E21" s="30">
        <f t="shared" si="1"/>
        <v>1833</v>
      </c>
      <c r="F21" s="30">
        <f t="shared" si="1"/>
        <v>226</v>
      </c>
      <c r="G21" s="30">
        <f t="shared" si="1"/>
        <v>38</v>
      </c>
      <c r="H21" s="30">
        <f t="shared" si="1"/>
        <v>49</v>
      </c>
      <c r="I21" s="32">
        <f t="shared" si="1"/>
        <v>22</v>
      </c>
      <c r="J21" s="16"/>
    </row>
    <row r="22" spans="2:10" ht="16.5" customHeight="1" x14ac:dyDescent="0.2">
      <c r="B22" s="5" t="s">
        <v>6</v>
      </c>
      <c r="C22" s="31">
        <f t="shared" si="2"/>
        <v>2750</v>
      </c>
      <c r="D22" s="4">
        <f t="shared" si="3"/>
        <v>6.028850791423686</v>
      </c>
      <c r="E22" s="30">
        <f t="shared" ref="E22:I33" si="4">SUM(E49,E75,E102)</f>
        <v>2356</v>
      </c>
      <c r="F22" s="30">
        <f t="shared" si="4"/>
        <v>266</v>
      </c>
      <c r="G22" s="30">
        <f t="shared" si="4"/>
        <v>47</v>
      </c>
      <c r="H22" s="30">
        <f t="shared" si="4"/>
        <v>43</v>
      </c>
      <c r="I22" s="32">
        <f t="shared" si="4"/>
        <v>38</v>
      </c>
      <c r="J22" s="16"/>
    </row>
    <row r="23" spans="2:10" ht="16.5" customHeight="1" x14ac:dyDescent="0.2">
      <c r="B23" s="5" t="s">
        <v>14</v>
      </c>
      <c r="C23" s="31">
        <f t="shared" si="2"/>
        <v>2967</v>
      </c>
      <c r="D23" s="4">
        <f t="shared" si="3"/>
        <v>6.5045819266014826</v>
      </c>
      <c r="E23" s="30">
        <f t="shared" si="4"/>
        <v>2542</v>
      </c>
      <c r="F23" s="30">
        <f t="shared" si="4"/>
        <v>266</v>
      </c>
      <c r="G23" s="30">
        <f t="shared" si="4"/>
        <v>69</v>
      </c>
      <c r="H23" s="30">
        <f t="shared" si="4"/>
        <v>53</v>
      </c>
      <c r="I23" s="32">
        <f t="shared" si="4"/>
        <v>37</v>
      </c>
      <c r="J23" s="16"/>
    </row>
    <row r="24" spans="2:10" ht="16.5" customHeight="1" x14ac:dyDescent="0.2">
      <c r="B24" s="5" t="s">
        <v>16</v>
      </c>
      <c r="C24" s="31">
        <f t="shared" si="2"/>
        <v>3014</v>
      </c>
      <c r="D24" s="4">
        <f t="shared" si="3"/>
        <v>6.6076204674003591</v>
      </c>
      <c r="E24" s="30">
        <f t="shared" si="4"/>
        <v>2564</v>
      </c>
      <c r="F24" s="30">
        <f t="shared" si="4"/>
        <v>274</v>
      </c>
      <c r="G24" s="30">
        <f t="shared" si="4"/>
        <v>68</v>
      </c>
      <c r="H24" s="30">
        <f t="shared" si="4"/>
        <v>59</v>
      </c>
      <c r="I24" s="32">
        <f t="shared" si="4"/>
        <v>49</v>
      </c>
      <c r="J24" s="16"/>
    </row>
    <row r="25" spans="2:10" ht="16.5" customHeight="1" x14ac:dyDescent="0.2">
      <c r="B25" s="5" t="s">
        <v>18</v>
      </c>
      <c r="C25" s="31">
        <f t="shared" si="2"/>
        <v>3152</v>
      </c>
      <c r="D25" s="4">
        <f t="shared" si="3"/>
        <v>6.9101591616608937</v>
      </c>
      <c r="E25" s="30">
        <f t="shared" si="4"/>
        <v>2704</v>
      </c>
      <c r="F25" s="30">
        <f t="shared" si="4"/>
        <v>284</v>
      </c>
      <c r="G25" s="30">
        <f t="shared" si="4"/>
        <v>81</v>
      </c>
      <c r="H25" s="30">
        <f t="shared" si="4"/>
        <v>46</v>
      </c>
      <c r="I25" s="32">
        <f t="shared" si="4"/>
        <v>37</v>
      </c>
      <c r="J25" s="16"/>
    </row>
    <row r="26" spans="2:10" ht="16.5" customHeight="1" x14ac:dyDescent="0.2">
      <c r="B26" s="5" t="s">
        <v>20</v>
      </c>
      <c r="C26" s="31">
        <f t="shared" si="2"/>
        <v>3000</v>
      </c>
      <c r="D26" s="4">
        <f t="shared" si="3"/>
        <v>6.5769281360985659</v>
      </c>
      <c r="E26" s="30">
        <f t="shared" si="4"/>
        <v>2586</v>
      </c>
      <c r="F26" s="30">
        <f t="shared" si="4"/>
        <v>241</v>
      </c>
      <c r="G26" s="30">
        <f t="shared" si="4"/>
        <v>79</v>
      </c>
      <c r="H26" s="30">
        <f t="shared" si="4"/>
        <v>53</v>
      </c>
      <c r="I26" s="32">
        <f t="shared" si="4"/>
        <v>41</v>
      </c>
      <c r="J26" s="16"/>
    </row>
    <row r="27" spans="2:10" ht="16.5" customHeight="1" x14ac:dyDescent="0.2">
      <c r="B27" s="5" t="s">
        <v>22</v>
      </c>
      <c r="C27" s="31">
        <f t="shared" si="2"/>
        <v>2329</v>
      </c>
      <c r="D27" s="4">
        <f t="shared" si="3"/>
        <v>5.1058885429911864</v>
      </c>
      <c r="E27" s="30">
        <f t="shared" si="4"/>
        <v>2015</v>
      </c>
      <c r="F27" s="30">
        <f t="shared" si="4"/>
        <v>175</v>
      </c>
      <c r="G27" s="30">
        <f t="shared" si="4"/>
        <v>53</v>
      </c>
      <c r="H27" s="30">
        <f t="shared" si="4"/>
        <v>61</v>
      </c>
      <c r="I27" s="32">
        <f t="shared" si="4"/>
        <v>25</v>
      </c>
      <c r="J27" s="16"/>
    </row>
    <row r="28" spans="2:10" ht="16.5" customHeight="1" x14ac:dyDescent="0.2">
      <c r="B28" s="5" t="s">
        <v>24</v>
      </c>
      <c r="C28" s="31">
        <f t="shared" si="2"/>
        <v>2201</v>
      </c>
      <c r="D28" s="4">
        <f t="shared" si="3"/>
        <v>4.8252729425176479</v>
      </c>
      <c r="E28" s="30">
        <f t="shared" si="4"/>
        <v>1801</v>
      </c>
      <c r="F28" s="30">
        <f t="shared" si="4"/>
        <v>212</v>
      </c>
      <c r="G28" s="30">
        <f t="shared" si="4"/>
        <v>42</v>
      </c>
      <c r="H28" s="30">
        <f t="shared" si="4"/>
        <v>117</v>
      </c>
      <c r="I28" s="32">
        <f t="shared" si="4"/>
        <v>29</v>
      </c>
      <c r="J28" s="16"/>
    </row>
    <row r="29" spans="2:10" ht="16.5" customHeight="1" x14ac:dyDescent="0.2">
      <c r="B29" s="5" t="s">
        <v>26</v>
      </c>
      <c r="C29" s="31">
        <f t="shared" si="2"/>
        <v>1628</v>
      </c>
      <c r="D29" s="4">
        <f t="shared" si="3"/>
        <v>3.5690796685228219</v>
      </c>
      <c r="E29" s="30">
        <f t="shared" si="4"/>
        <v>1292</v>
      </c>
      <c r="F29" s="30">
        <f t="shared" si="4"/>
        <v>196</v>
      </c>
      <c r="G29" s="30">
        <f t="shared" si="4"/>
        <v>34</v>
      </c>
      <c r="H29" s="30">
        <f t="shared" si="4"/>
        <v>87</v>
      </c>
      <c r="I29" s="32">
        <f t="shared" si="4"/>
        <v>19</v>
      </c>
      <c r="J29" s="16"/>
    </row>
    <row r="30" spans="2:10" ht="16.5" customHeight="1" x14ac:dyDescent="0.2">
      <c r="B30" s="5" t="s">
        <v>28</v>
      </c>
      <c r="C30" s="31">
        <f t="shared" si="2"/>
        <v>1288</v>
      </c>
      <c r="D30" s="4">
        <f t="shared" si="3"/>
        <v>2.8236944797649843</v>
      </c>
      <c r="E30" s="30">
        <f t="shared" si="4"/>
        <v>1007</v>
      </c>
      <c r="F30" s="30">
        <f t="shared" si="4"/>
        <v>167</v>
      </c>
      <c r="G30" s="30">
        <f t="shared" si="4"/>
        <v>38</v>
      </c>
      <c r="H30" s="30">
        <f t="shared" si="4"/>
        <v>62</v>
      </c>
      <c r="I30" s="32">
        <f t="shared" si="4"/>
        <v>14</v>
      </c>
      <c r="J30" s="16"/>
    </row>
    <row r="31" spans="2:10" ht="16.5" customHeight="1" x14ac:dyDescent="0.2">
      <c r="B31" s="5" t="s">
        <v>8</v>
      </c>
      <c r="C31" s="31">
        <f t="shared" si="2"/>
        <v>1078</v>
      </c>
      <c r="D31" s="4">
        <f t="shared" si="3"/>
        <v>2.3633095102380848</v>
      </c>
      <c r="E31" s="30">
        <f t="shared" si="4"/>
        <v>781</v>
      </c>
      <c r="F31" s="30">
        <f t="shared" si="4"/>
        <v>178</v>
      </c>
      <c r="G31" s="30">
        <f t="shared" si="4"/>
        <v>39</v>
      </c>
      <c r="H31" s="30">
        <f t="shared" si="4"/>
        <v>56</v>
      </c>
      <c r="I31" s="32">
        <f t="shared" si="4"/>
        <v>24</v>
      </c>
      <c r="J31" s="16"/>
    </row>
    <row r="32" spans="2:10" ht="16.5" customHeight="1" x14ac:dyDescent="0.2">
      <c r="B32" s="5" t="s">
        <v>10</v>
      </c>
      <c r="C32" s="31">
        <f t="shared" si="2"/>
        <v>797</v>
      </c>
      <c r="D32" s="4">
        <f t="shared" si="3"/>
        <v>1.7472705748235191</v>
      </c>
      <c r="E32" s="30">
        <f t="shared" si="4"/>
        <v>564</v>
      </c>
      <c r="F32" s="30">
        <f t="shared" si="4"/>
        <v>142</v>
      </c>
      <c r="G32" s="30">
        <f t="shared" si="4"/>
        <v>31</v>
      </c>
      <c r="H32" s="30">
        <f t="shared" si="4"/>
        <v>35</v>
      </c>
      <c r="I32" s="32">
        <f t="shared" si="4"/>
        <v>25</v>
      </c>
      <c r="J32" s="16"/>
    </row>
    <row r="33" spans="1:10" ht="16.5" customHeight="1" x14ac:dyDescent="0.2">
      <c r="B33" s="5" t="s">
        <v>29</v>
      </c>
      <c r="C33" s="31">
        <f>SUM(E33:I33)</f>
        <v>1106</v>
      </c>
      <c r="D33" s="4">
        <f t="shared" si="3"/>
        <v>2.4246941728416713</v>
      </c>
      <c r="E33" s="30">
        <f t="shared" si="4"/>
        <v>895</v>
      </c>
      <c r="F33" s="30">
        <f t="shared" si="4"/>
        <v>117</v>
      </c>
      <c r="G33" s="30">
        <f t="shared" si="4"/>
        <v>46</v>
      </c>
      <c r="H33" s="30">
        <f t="shared" si="4"/>
        <v>33</v>
      </c>
      <c r="I33" s="32">
        <f t="shared" si="4"/>
        <v>15</v>
      </c>
      <c r="J33" s="16"/>
    </row>
    <row r="34" spans="1:10" ht="21" customHeight="1" x14ac:dyDescent="0.2">
      <c r="A34" s="5" t="s">
        <v>32</v>
      </c>
      <c r="B34" s="17"/>
      <c r="C34" s="31">
        <f t="shared" ref="C34:I34" si="5">SUM(C35:C46,C47:C60)</f>
        <v>21801</v>
      </c>
      <c r="D34" s="15">
        <f t="shared" si="5"/>
        <v>100</v>
      </c>
      <c r="E34" s="31">
        <f t="shared" si="5"/>
        <v>19058</v>
      </c>
      <c r="F34" s="31">
        <f t="shared" si="5"/>
        <v>1756</v>
      </c>
      <c r="G34" s="31">
        <f t="shared" si="5"/>
        <v>181</v>
      </c>
      <c r="H34" s="31">
        <f t="shared" si="5"/>
        <v>488</v>
      </c>
      <c r="I34" s="33">
        <f t="shared" si="5"/>
        <v>318</v>
      </c>
    </row>
    <row r="35" spans="1:10" ht="16.5" customHeight="1" x14ac:dyDescent="0.2">
      <c r="B35" s="5" t="s">
        <v>12</v>
      </c>
      <c r="C35" s="31">
        <f>SUM(E35:I35)</f>
        <v>347</v>
      </c>
      <c r="D35" s="4">
        <f t="shared" ref="D35:D45" si="6">C35/$C$34*100</f>
        <v>1.5916701068758314</v>
      </c>
      <c r="E35" s="34">
        <v>280</v>
      </c>
      <c r="F35" s="34">
        <v>49</v>
      </c>
      <c r="G35" s="34">
        <v>4</v>
      </c>
      <c r="H35" s="34">
        <v>7</v>
      </c>
      <c r="I35" s="35">
        <v>7</v>
      </c>
    </row>
    <row r="36" spans="1:10" ht="16.5" customHeight="1" x14ac:dyDescent="0.2">
      <c r="B36" s="5" t="s">
        <v>5</v>
      </c>
      <c r="C36" s="31">
        <f t="shared" si="2"/>
        <v>134</v>
      </c>
      <c r="D36" s="4">
        <f t="shared" si="6"/>
        <v>0.61465070409614242</v>
      </c>
      <c r="E36" s="34">
        <v>78</v>
      </c>
      <c r="F36" s="34">
        <v>44</v>
      </c>
      <c r="G36" s="34">
        <v>3</v>
      </c>
      <c r="H36" s="34">
        <v>2</v>
      </c>
      <c r="I36" s="35">
        <v>7</v>
      </c>
    </row>
    <row r="37" spans="1:10" ht="16.5" customHeight="1" x14ac:dyDescent="0.2">
      <c r="B37" s="5" t="s">
        <v>13</v>
      </c>
      <c r="C37" s="31">
        <f t="shared" si="2"/>
        <v>153</v>
      </c>
      <c r="D37" s="4">
        <f t="shared" si="6"/>
        <v>0.70180266960231186</v>
      </c>
      <c r="E37" s="36">
        <v>84</v>
      </c>
      <c r="F37" s="36">
        <v>51</v>
      </c>
      <c r="G37" s="37">
        <v>6</v>
      </c>
      <c r="H37" s="38">
        <v>2</v>
      </c>
      <c r="I37" s="39">
        <v>10</v>
      </c>
    </row>
    <row r="38" spans="1:10" ht="16.5" customHeight="1" x14ac:dyDescent="0.2">
      <c r="B38" s="5" t="s">
        <v>15</v>
      </c>
      <c r="C38" s="31">
        <f t="shared" ref="C38:C51" si="7">SUM(E38:I38)</f>
        <v>154</v>
      </c>
      <c r="D38" s="4">
        <f t="shared" si="6"/>
        <v>0.7063896151552681</v>
      </c>
      <c r="E38" s="36">
        <v>83</v>
      </c>
      <c r="F38" s="36">
        <v>51</v>
      </c>
      <c r="G38" s="36">
        <v>8</v>
      </c>
      <c r="H38" s="37">
        <v>4</v>
      </c>
      <c r="I38" s="39">
        <v>8</v>
      </c>
    </row>
    <row r="39" spans="1:10" ht="16.5" customHeight="1" x14ac:dyDescent="0.2">
      <c r="B39" s="5" t="s">
        <v>17</v>
      </c>
      <c r="C39" s="31">
        <f t="shared" si="7"/>
        <v>294</v>
      </c>
      <c r="D39" s="4">
        <f t="shared" si="6"/>
        <v>1.3485619925691483</v>
      </c>
      <c r="E39" s="36">
        <v>195</v>
      </c>
      <c r="F39" s="36">
        <v>57</v>
      </c>
      <c r="G39" s="36">
        <v>10</v>
      </c>
      <c r="H39" s="40">
        <v>11</v>
      </c>
      <c r="I39" s="39">
        <v>21</v>
      </c>
    </row>
    <row r="40" spans="1:10" ht="16.5" customHeight="1" x14ac:dyDescent="0.2">
      <c r="B40" s="5" t="s">
        <v>19</v>
      </c>
      <c r="C40" s="31">
        <f>SUM(E40:I40)</f>
        <v>529</v>
      </c>
      <c r="D40" s="4">
        <f t="shared" si="6"/>
        <v>2.4264941975138754</v>
      </c>
      <c r="E40" s="36">
        <v>409</v>
      </c>
      <c r="F40" s="36">
        <v>70</v>
      </c>
      <c r="G40" s="36">
        <v>8</v>
      </c>
      <c r="H40" s="40">
        <v>30</v>
      </c>
      <c r="I40" s="39">
        <v>12</v>
      </c>
    </row>
    <row r="41" spans="1:10" ht="16.5" customHeight="1" x14ac:dyDescent="0.2">
      <c r="B41" s="5" t="s">
        <v>21</v>
      </c>
      <c r="C41" s="31">
        <f>SUM(E41:I41)</f>
        <v>765</v>
      </c>
      <c r="D41" s="4">
        <f t="shared" si="6"/>
        <v>3.5090133480115591</v>
      </c>
      <c r="E41" s="36">
        <v>668</v>
      </c>
      <c r="F41" s="36">
        <v>60</v>
      </c>
      <c r="G41" s="36">
        <v>8</v>
      </c>
      <c r="H41" s="40">
        <v>11</v>
      </c>
      <c r="I41" s="39">
        <v>18</v>
      </c>
    </row>
    <row r="42" spans="1:10" ht="16.5" customHeight="1" x14ac:dyDescent="0.2">
      <c r="B42" s="5" t="s">
        <v>23</v>
      </c>
      <c r="C42" s="31">
        <f t="shared" si="7"/>
        <v>1258</v>
      </c>
      <c r="D42" s="4">
        <f t="shared" si="6"/>
        <v>5.7703775056190088</v>
      </c>
      <c r="E42" s="36">
        <v>1137</v>
      </c>
      <c r="F42" s="36">
        <v>71</v>
      </c>
      <c r="G42" s="36">
        <v>5</v>
      </c>
      <c r="H42" s="40">
        <v>25</v>
      </c>
      <c r="I42" s="39">
        <v>20</v>
      </c>
    </row>
    <row r="43" spans="1:10" ht="16.5" customHeight="1" x14ac:dyDescent="0.2">
      <c r="B43" s="5" t="s">
        <v>25</v>
      </c>
      <c r="C43" s="31">
        <f t="shared" si="7"/>
        <v>1147</v>
      </c>
      <c r="D43" s="4">
        <f t="shared" si="6"/>
        <v>5.2612265492408605</v>
      </c>
      <c r="E43" s="36">
        <v>1043</v>
      </c>
      <c r="F43" s="36">
        <v>66</v>
      </c>
      <c r="G43" s="36">
        <v>7</v>
      </c>
      <c r="H43" s="40">
        <v>21</v>
      </c>
      <c r="I43" s="39">
        <v>10</v>
      </c>
    </row>
    <row r="44" spans="1:10" ht="16.5" customHeight="1" x14ac:dyDescent="0.2">
      <c r="B44" s="5" t="s">
        <v>27</v>
      </c>
      <c r="C44" s="31">
        <f t="shared" si="7"/>
        <v>1044</v>
      </c>
      <c r="D44" s="4">
        <f t="shared" si="6"/>
        <v>4.7887711572863632</v>
      </c>
      <c r="E44" s="36">
        <v>922</v>
      </c>
      <c r="F44" s="36">
        <v>87</v>
      </c>
      <c r="G44" s="36">
        <v>8</v>
      </c>
      <c r="H44" s="40">
        <v>18</v>
      </c>
      <c r="I44" s="39">
        <v>9</v>
      </c>
    </row>
    <row r="45" spans="1:10" ht="16.5" customHeight="1" x14ac:dyDescent="0.2">
      <c r="B45" s="5" t="s">
        <v>7</v>
      </c>
      <c r="C45" s="31">
        <f t="shared" si="7"/>
        <v>1168</v>
      </c>
      <c r="D45" s="4">
        <f t="shared" si="6"/>
        <v>5.3575524058529425</v>
      </c>
      <c r="E45" s="36">
        <v>1048</v>
      </c>
      <c r="F45" s="36">
        <v>77</v>
      </c>
      <c r="G45" s="36">
        <v>9</v>
      </c>
      <c r="H45" s="40">
        <v>21</v>
      </c>
      <c r="I45" s="39">
        <v>13</v>
      </c>
    </row>
    <row r="46" spans="1:10" ht="16.5" customHeight="1" x14ac:dyDescent="0.2">
      <c r="B46" s="5" t="s">
        <v>9</v>
      </c>
      <c r="C46" s="31">
        <f t="shared" si="7"/>
        <v>1340</v>
      </c>
      <c r="D46" s="4">
        <f t="shared" ref="D46:D60" si="8">C46/$C$34*100</f>
        <v>6.1465070409614233</v>
      </c>
      <c r="E46" s="36">
        <v>1206</v>
      </c>
      <c r="F46" s="36">
        <v>96</v>
      </c>
      <c r="G46" s="36">
        <v>4</v>
      </c>
      <c r="H46" s="40">
        <v>20</v>
      </c>
      <c r="I46" s="39">
        <v>14</v>
      </c>
    </row>
    <row r="47" spans="1:10" ht="16.5" customHeight="1" x14ac:dyDescent="0.2">
      <c r="A47" s="16"/>
      <c r="B47" s="5" t="s">
        <v>11</v>
      </c>
      <c r="C47" s="31">
        <f>SUM(E47:I47)</f>
        <v>1348</v>
      </c>
      <c r="D47" s="4">
        <f t="shared" si="8"/>
        <v>6.1832026053850742</v>
      </c>
      <c r="E47" s="36">
        <v>1193</v>
      </c>
      <c r="F47" s="36">
        <v>104</v>
      </c>
      <c r="G47" s="36">
        <v>6</v>
      </c>
      <c r="H47" s="40">
        <v>32</v>
      </c>
      <c r="I47" s="39">
        <v>13</v>
      </c>
    </row>
    <row r="48" spans="1:10" ht="21.6" customHeight="1" x14ac:dyDescent="0.2">
      <c r="A48" s="16" t="s">
        <v>37</v>
      </c>
      <c r="B48" s="5"/>
      <c r="C48" s="31"/>
      <c r="D48" s="4"/>
      <c r="E48" s="36"/>
      <c r="F48" s="36"/>
      <c r="G48" s="36"/>
      <c r="H48" s="40"/>
      <c r="I48" s="39"/>
    </row>
    <row r="49" spans="1:9" ht="16.5" customHeight="1" x14ac:dyDescent="0.2">
      <c r="B49" s="5" t="s">
        <v>6</v>
      </c>
      <c r="C49" s="31">
        <f t="shared" si="7"/>
        <v>1355</v>
      </c>
      <c r="D49" s="4">
        <f t="shared" si="8"/>
        <v>6.2153112242557675</v>
      </c>
      <c r="E49" s="36">
        <v>1224</v>
      </c>
      <c r="F49" s="36">
        <v>83</v>
      </c>
      <c r="G49" s="36">
        <v>11</v>
      </c>
      <c r="H49" s="40">
        <v>20</v>
      </c>
      <c r="I49" s="39">
        <v>17</v>
      </c>
    </row>
    <row r="50" spans="1:9" ht="16.5" customHeight="1" x14ac:dyDescent="0.2">
      <c r="B50" s="5" t="s">
        <v>14</v>
      </c>
      <c r="C50" s="31">
        <f t="shared" si="7"/>
        <v>1465</v>
      </c>
      <c r="D50" s="4">
        <f t="shared" si="8"/>
        <v>6.7198752350809592</v>
      </c>
      <c r="E50" s="36">
        <v>1324</v>
      </c>
      <c r="F50" s="36">
        <v>98</v>
      </c>
      <c r="G50" s="36">
        <v>10</v>
      </c>
      <c r="H50" s="40">
        <v>18</v>
      </c>
      <c r="I50" s="39">
        <v>15</v>
      </c>
    </row>
    <row r="51" spans="1:9" ht="16.5" customHeight="1" x14ac:dyDescent="0.2">
      <c r="B51" s="5" t="s">
        <v>16</v>
      </c>
      <c r="C51" s="31">
        <f t="shared" si="7"/>
        <v>1461</v>
      </c>
      <c r="D51" s="4">
        <f t="shared" si="8"/>
        <v>6.7015274528691338</v>
      </c>
      <c r="E51" s="36">
        <v>1315</v>
      </c>
      <c r="F51" s="36">
        <v>89</v>
      </c>
      <c r="G51" s="36">
        <v>10</v>
      </c>
      <c r="H51" s="40">
        <v>27</v>
      </c>
      <c r="I51" s="39">
        <v>20</v>
      </c>
    </row>
    <row r="52" spans="1:9" ht="16.5" customHeight="1" x14ac:dyDescent="0.2">
      <c r="B52" s="5" t="s">
        <v>18</v>
      </c>
      <c r="C52" s="31">
        <f t="shared" ref="C52:C86" si="9">SUM(E52:I52)</f>
        <v>1540</v>
      </c>
      <c r="D52" s="4">
        <f t="shared" si="8"/>
        <v>7.0638961515526812</v>
      </c>
      <c r="E52" s="36">
        <v>1394</v>
      </c>
      <c r="F52" s="36">
        <v>100</v>
      </c>
      <c r="G52" s="36">
        <v>8</v>
      </c>
      <c r="H52" s="40">
        <v>21</v>
      </c>
      <c r="I52" s="39">
        <v>17</v>
      </c>
    </row>
    <row r="53" spans="1:9" ht="16.5" customHeight="1" x14ac:dyDescent="0.2">
      <c r="B53" s="5" t="s">
        <v>20</v>
      </c>
      <c r="C53" s="31">
        <f t="shared" si="9"/>
        <v>1447</v>
      </c>
      <c r="D53" s="4">
        <f t="shared" si="8"/>
        <v>6.637310215127747</v>
      </c>
      <c r="E53" s="36">
        <v>1339</v>
      </c>
      <c r="F53" s="36">
        <v>65</v>
      </c>
      <c r="G53" s="36">
        <v>5</v>
      </c>
      <c r="H53" s="40">
        <v>21</v>
      </c>
      <c r="I53" s="39">
        <v>17</v>
      </c>
    </row>
    <row r="54" spans="1:9" ht="16.5" customHeight="1" x14ac:dyDescent="0.2">
      <c r="B54" s="5" t="s">
        <v>22</v>
      </c>
      <c r="C54" s="31">
        <f t="shared" si="9"/>
        <v>1146</v>
      </c>
      <c r="D54" s="4">
        <f t="shared" si="8"/>
        <v>5.2566396036879039</v>
      </c>
      <c r="E54" s="36">
        <v>1048</v>
      </c>
      <c r="F54" s="36">
        <v>56</v>
      </c>
      <c r="G54" s="36">
        <v>8</v>
      </c>
      <c r="H54" s="40">
        <v>21</v>
      </c>
      <c r="I54" s="39">
        <v>13</v>
      </c>
    </row>
    <row r="55" spans="1:9" ht="16.5" customHeight="1" x14ac:dyDescent="0.2">
      <c r="B55" s="5" t="s">
        <v>24</v>
      </c>
      <c r="C55" s="31">
        <f t="shared" si="9"/>
        <v>989</v>
      </c>
      <c r="D55" s="4">
        <f t="shared" si="8"/>
        <v>4.5364891518737673</v>
      </c>
      <c r="E55" s="36">
        <v>843</v>
      </c>
      <c r="F55" s="36">
        <v>77</v>
      </c>
      <c r="G55" s="36">
        <v>8</v>
      </c>
      <c r="H55" s="40">
        <v>47</v>
      </c>
      <c r="I55" s="39">
        <v>14</v>
      </c>
    </row>
    <row r="56" spans="1:9" ht="16.5" customHeight="1" x14ac:dyDescent="0.2">
      <c r="B56" s="5" t="s">
        <v>26</v>
      </c>
      <c r="C56" s="31">
        <f t="shared" si="9"/>
        <v>697</v>
      </c>
      <c r="D56" s="4">
        <f t="shared" si="8"/>
        <v>3.1971010504105313</v>
      </c>
      <c r="E56" s="36">
        <v>592</v>
      </c>
      <c r="F56" s="36">
        <v>71</v>
      </c>
      <c r="G56" s="36">
        <v>4</v>
      </c>
      <c r="H56" s="40">
        <v>25</v>
      </c>
      <c r="I56" s="39">
        <v>5</v>
      </c>
    </row>
    <row r="57" spans="1:9" ht="16.5" customHeight="1" x14ac:dyDescent="0.2">
      <c r="B57" s="5" t="s">
        <v>28</v>
      </c>
      <c r="C57" s="31">
        <f t="shared" si="9"/>
        <v>597</v>
      </c>
      <c r="D57" s="4">
        <f t="shared" si="8"/>
        <v>2.7384064951149032</v>
      </c>
      <c r="E57" s="36">
        <v>488</v>
      </c>
      <c r="F57" s="36">
        <v>67</v>
      </c>
      <c r="G57" s="37">
        <v>6</v>
      </c>
      <c r="H57" s="40">
        <v>30</v>
      </c>
      <c r="I57" s="39">
        <v>6</v>
      </c>
    </row>
    <row r="58" spans="1:9" ht="16.5" customHeight="1" x14ac:dyDescent="0.2">
      <c r="B58" s="5" t="s">
        <v>8</v>
      </c>
      <c r="C58" s="31">
        <f t="shared" si="9"/>
        <v>487</v>
      </c>
      <c r="D58" s="4">
        <f t="shared" si="8"/>
        <v>2.2338424842897115</v>
      </c>
      <c r="E58" s="36">
        <v>378</v>
      </c>
      <c r="F58" s="36">
        <v>63</v>
      </c>
      <c r="G58" s="36">
        <v>11</v>
      </c>
      <c r="H58" s="40">
        <v>23</v>
      </c>
      <c r="I58" s="39">
        <v>12</v>
      </c>
    </row>
    <row r="59" spans="1:9" ht="16.5" customHeight="1" x14ac:dyDescent="0.2">
      <c r="B59" s="5" t="s">
        <v>10</v>
      </c>
      <c r="C59" s="31">
        <f t="shared" si="9"/>
        <v>365</v>
      </c>
      <c r="D59" s="4">
        <f t="shared" si="8"/>
        <v>1.6742351268290445</v>
      </c>
      <c r="E59" s="36">
        <v>284</v>
      </c>
      <c r="F59" s="36">
        <v>47</v>
      </c>
      <c r="G59" s="36">
        <v>5</v>
      </c>
      <c r="H59" s="40">
        <v>16</v>
      </c>
      <c r="I59" s="39">
        <v>13</v>
      </c>
    </row>
    <row r="60" spans="1:9" ht="16.5" customHeight="1" x14ac:dyDescent="0.2">
      <c r="B60" s="5" t="s">
        <v>29</v>
      </c>
      <c r="C60" s="31">
        <f t="shared" si="9"/>
        <v>571</v>
      </c>
      <c r="D60" s="4">
        <f t="shared" si="8"/>
        <v>2.6191459107380397</v>
      </c>
      <c r="E60" s="36">
        <v>483</v>
      </c>
      <c r="F60" s="36">
        <v>57</v>
      </c>
      <c r="G60" s="36">
        <v>9</v>
      </c>
      <c r="H60" s="40">
        <v>15</v>
      </c>
      <c r="I60" s="39">
        <v>7</v>
      </c>
    </row>
    <row r="61" spans="1:9" ht="21" customHeight="1" x14ac:dyDescent="0.2">
      <c r="A61" s="5" t="s">
        <v>33</v>
      </c>
      <c r="B61" s="17"/>
      <c r="C61" s="31">
        <f t="shared" ref="C61:I61" si="10">SUM(C62:C86)</f>
        <v>3894</v>
      </c>
      <c r="D61" s="15">
        <f t="shared" si="10"/>
        <v>100</v>
      </c>
      <c r="E61" s="31">
        <f t="shared" si="10"/>
        <v>3327</v>
      </c>
      <c r="F61" s="31">
        <f t="shared" si="10"/>
        <v>390</v>
      </c>
      <c r="G61" s="31">
        <f t="shared" si="10"/>
        <v>28</v>
      </c>
      <c r="H61" s="31">
        <f t="shared" si="10"/>
        <v>101</v>
      </c>
      <c r="I61" s="33">
        <f t="shared" si="10"/>
        <v>48</v>
      </c>
    </row>
    <row r="62" spans="1:9" ht="16.5" customHeight="1" x14ac:dyDescent="0.2">
      <c r="B62" s="5" t="s">
        <v>12</v>
      </c>
      <c r="C62" s="31">
        <f t="shared" si="9"/>
        <v>44</v>
      </c>
      <c r="D62" s="4">
        <f>C62/$C$61*100</f>
        <v>1.1299435028248588</v>
      </c>
      <c r="E62" s="34">
        <v>31</v>
      </c>
      <c r="F62" s="34">
        <v>9</v>
      </c>
      <c r="G62" s="38" t="s">
        <v>38</v>
      </c>
      <c r="H62" s="38">
        <v>3</v>
      </c>
      <c r="I62" s="38">
        <v>1</v>
      </c>
    </row>
    <row r="63" spans="1:9" ht="16.5" customHeight="1" x14ac:dyDescent="0.2">
      <c r="B63" s="5" t="s">
        <v>5</v>
      </c>
      <c r="C63" s="31">
        <f t="shared" si="9"/>
        <v>38</v>
      </c>
      <c r="D63" s="4">
        <f t="shared" ref="D63:D86" si="11">C63/$C$61*100</f>
        <v>0.97586029789419626</v>
      </c>
      <c r="E63" s="34">
        <v>20</v>
      </c>
      <c r="F63" s="35">
        <v>14</v>
      </c>
      <c r="G63" s="38">
        <v>1</v>
      </c>
      <c r="H63" s="38">
        <v>2</v>
      </c>
      <c r="I63" s="38">
        <v>1</v>
      </c>
    </row>
    <row r="64" spans="1:9" ht="16.5" customHeight="1" x14ac:dyDescent="0.2">
      <c r="B64" s="5" t="s">
        <v>13</v>
      </c>
      <c r="C64" s="31">
        <f t="shared" si="9"/>
        <v>43</v>
      </c>
      <c r="D64" s="4">
        <f t="shared" si="11"/>
        <v>1.1042629686697483</v>
      </c>
      <c r="E64" s="36">
        <v>26</v>
      </c>
      <c r="F64" s="36">
        <v>15</v>
      </c>
      <c r="G64" s="37">
        <v>1</v>
      </c>
      <c r="H64" s="38" t="s">
        <v>38</v>
      </c>
      <c r="I64" s="38">
        <v>1</v>
      </c>
    </row>
    <row r="65" spans="2:9" ht="16.5" customHeight="1" x14ac:dyDescent="0.2">
      <c r="B65" s="5" t="s">
        <v>15</v>
      </c>
      <c r="C65" s="31">
        <f t="shared" si="9"/>
        <v>29</v>
      </c>
      <c r="D65" s="4">
        <f t="shared" si="11"/>
        <v>0.74473549049820242</v>
      </c>
      <c r="E65" s="36">
        <v>15</v>
      </c>
      <c r="F65" s="36">
        <v>8</v>
      </c>
      <c r="G65" s="37">
        <v>1</v>
      </c>
      <c r="H65" s="38">
        <v>1</v>
      </c>
      <c r="I65" s="38">
        <v>4</v>
      </c>
    </row>
    <row r="66" spans="2:9" ht="16.5" customHeight="1" x14ac:dyDescent="0.2">
      <c r="B66" s="5" t="s">
        <v>17</v>
      </c>
      <c r="C66" s="31">
        <f t="shared" si="9"/>
        <v>49</v>
      </c>
      <c r="D66" s="4">
        <f t="shared" si="11"/>
        <v>1.2583461736004109</v>
      </c>
      <c r="E66" s="36">
        <v>22</v>
      </c>
      <c r="F66" s="36">
        <v>20</v>
      </c>
      <c r="G66" s="37">
        <v>1</v>
      </c>
      <c r="H66" s="38">
        <v>4</v>
      </c>
      <c r="I66" s="38">
        <v>2</v>
      </c>
    </row>
    <row r="67" spans="2:9" ht="16.5" customHeight="1" x14ac:dyDescent="0.2">
      <c r="B67" s="5" t="s">
        <v>19</v>
      </c>
      <c r="C67" s="31">
        <f t="shared" si="9"/>
        <v>72</v>
      </c>
      <c r="D67" s="4">
        <f t="shared" si="11"/>
        <v>1.8489984591679509</v>
      </c>
      <c r="E67" s="36">
        <v>61</v>
      </c>
      <c r="F67" s="36">
        <v>7</v>
      </c>
      <c r="G67" s="37">
        <v>1</v>
      </c>
      <c r="H67" s="37">
        <v>2</v>
      </c>
      <c r="I67" s="38">
        <v>1</v>
      </c>
    </row>
    <row r="68" spans="2:9" ht="16.5" customHeight="1" x14ac:dyDescent="0.2">
      <c r="B68" s="5" t="s">
        <v>21</v>
      </c>
      <c r="C68" s="31">
        <f t="shared" si="9"/>
        <v>144</v>
      </c>
      <c r="D68" s="4">
        <f t="shared" si="11"/>
        <v>3.6979969183359018</v>
      </c>
      <c r="E68" s="36">
        <v>130</v>
      </c>
      <c r="F68" s="36">
        <v>9</v>
      </c>
      <c r="G68" s="38">
        <v>1</v>
      </c>
      <c r="H68" s="40">
        <v>4</v>
      </c>
      <c r="I68" s="38" t="s">
        <v>38</v>
      </c>
    </row>
    <row r="69" spans="2:9" ht="16.5" customHeight="1" x14ac:dyDescent="0.2">
      <c r="B69" s="5" t="s">
        <v>23</v>
      </c>
      <c r="C69" s="31">
        <f t="shared" si="9"/>
        <v>262</v>
      </c>
      <c r="D69" s="4">
        <f t="shared" si="11"/>
        <v>6.7282999486389317</v>
      </c>
      <c r="E69" s="36">
        <v>236</v>
      </c>
      <c r="F69" s="36">
        <v>22</v>
      </c>
      <c r="G69" s="38" t="s">
        <v>38</v>
      </c>
      <c r="H69" s="40">
        <v>3</v>
      </c>
      <c r="I69" s="38">
        <v>1</v>
      </c>
    </row>
    <row r="70" spans="2:9" ht="16.5" customHeight="1" x14ac:dyDescent="0.2">
      <c r="B70" s="5" t="s">
        <v>25</v>
      </c>
      <c r="C70" s="31">
        <f t="shared" si="9"/>
        <v>171</v>
      </c>
      <c r="D70" s="4">
        <f t="shared" si="11"/>
        <v>4.3913713405238832</v>
      </c>
      <c r="E70" s="36">
        <v>156</v>
      </c>
      <c r="F70" s="36">
        <v>7</v>
      </c>
      <c r="G70" s="38" t="s">
        <v>38</v>
      </c>
      <c r="H70" s="40">
        <v>3</v>
      </c>
      <c r="I70" s="38">
        <v>5</v>
      </c>
    </row>
    <row r="71" spans="2:9" ht="16.5" customHeight="1" x14ac:dyDescent="0.2">
      <c r="B71" s="5" t="s">
        <v>27</v>
      </c>
      <c r="C71" s="31">
        <f t="shared" si="9"/>
        <v>180</v>
      </c>
      <c r="D71" s="4">
        <f t="shared" si="11"/>
        <v>4.6224961479198763</v>
      </c>
      <c r="E71" s="36">
        <v>155</v>
      </c>
      <c r="F71" s="36">
        <v>17</v>
      </c>
      <c r="G71" s="38">
        <v>2</v>
      </c>
      <c r="H71" s="40">
        <v>5</v>
      </c>
      <c r="I71" s="38">
        <v>1</v>
      </c>
    </row>
    <row r="72" spans="2:9" ht="16.5" customHeight="1" x14ac:dyDescent="0.2">
      <c r="B72" s="5" t="s">
        <v>7</v>
      </c>
      <c r="C72" s="31">
        <f t="shared" si="9"/>
        <v>210</v>
      </c>
      <c r="D72" s="4">
        <f t="shared" si="11"/>
        <v>5.3929121725731894</v>
      </c>
      <c r="E72" s="36">
        <v>182</v>
      </c>
      <c r="F72" s="36">
        <v>17</v>
      </c>
      <c r="G72" s="38">
        <v>1</v>
      </c>
      <c r="H72" s="40">
        <v>8</v>
      </c>
      <c r="I72" s="38">
        <v>2</v>
      </c>
    </row>
    <row r="73" spans="2:9" ht="16.5" customHeight="1" x14ac:dyDescent="0.2">
      <c r="B73" s="5" t="s">
        <v>9</v>
      </c>
      <c r="C73" s="31">
        <f t="shared" si="9"/>
        <v>222</v>
      </c>
      <c r="D73" s="4">
        <f t="shared" si="11"/>
        <v>5.7010785824345147</v>
      </c>
      <c r="E73" s="36">
        <v>189</v>
      </c>
      <c r="F73" s="36">
        <v>17</v>
      </c>
      <c r="G73" s="38">
        <v>5</v>
      </c>
      <c r="H73" s="40">
        <v>8</v>
      </c>
      <c r="I73" s="38">
        <v>3</v>
      </c>
    </row>
    <row r="74" spans="2:9" ht="16.5" customHeight="1" x14ac:dyDescent="0.2">
      <c r="B74" s="5" t="s">
        <v>11</v>
      </c>
      <c r="C74" s="31">
        <f t="shared" si="9"/>
        <v>224</v>
      </c>
      <c r="D74" s="4">
        <f t="shared" si="11"/>
        <v>5.7524396507447353</v>
      </c>
      <c r="E74" s="36">
        <v>192</v>
      </c>
      <c r="F74" s="36">
        <v>26</v>
      </c>
      <c r="G74" s="37">
        <v>1</v>
      </c>
      <c r="H74" s="40">
        <v>4</v>
      </c>
      <c r="I74" s="38">
        <v>1</v>
      </c>
    </row>
    <row r="75" spans="2:9" ht="16.5" customHeight="1" x14ac:dyDescent="0.2">
      <c r="B75" s="5" t="s">
        <v>6</v>
      </c>
      <c r="C75" s="31">
        <f>SUM(E75:I75)</f>
        <v>229</v>
      </c>
      <c r="D75" s="4">
        <f>C75/$C$61*100</f>
        <v>5.8808423215202872</v>
      </c>
      <c r="E75" s="36">
        <v>207</v>
      </c>
      <c r="F75" s="36">
        <v>17</v>
      </c>
      <c r="G75" s="38">
        <v>1</v>
      </c>
      <c r="H75" s="40">
        <v>3</v>
      </c>
      <c r="I75" s="39">
        <v>1</v>
      </c>
    </row>
    <row r="76" spans="2:9" ht="16.5" customHeight="1" x14ac:dyDescent="0.2">
      <c r="B76" s="5" t="s">
        <v>14</v>
      </c>
      <c r="C76" s="31">
        <f t="shared" ref="C76:C81" si="12">SUM(E76:I76)</f>
        <v>247</v>
      </c>
      <c r="D76" s="4">
        <f t="shared" si="11"/>
        <v>6.343091936312276</v>
      </c>
      <c r="E76" s="36">
        <v>216</v>
      </c>
      <c r="F76" s="36">
        <v>23</v>
      </c>
      <c r="G76" s="38" t="s">
        <v>38</v>
      </c>
      <c r="H76" s="40">
        <v>3</v>
      </c>
      <c r="I76" s="38">
        <v>5</v>
      </c>
    </row>
    <row r="77" spans="2:9" ht="16.5" customHeight="1" x14ac:dyDescent="0.2">
      <c r="B77" s="5" t="s">
        <v>16</v>
      </c>
      <c r="C77" s="31">
        <f t="shared" si="12"/>
        <v>249</v>
      </c>
      <c r="D77" s="4">
        <f t="shared" si="11"/>
        <v>6.3944530046224966</v>
      </c>
      <c r="E77" s="36">
        <v>217</v>
      </c>
      <c r="F77" s="36">
        <v>23</v>
      </c>
      <c r="G77" s="38" t="s">
        <v>38</v>
      </c>
      <c r="H77" s="40">
        <v>4</v>
      </c>
      <c r="I77" s="39">
        <v>5</v>
      </c>
    </row>
    <row r="78" spans="2:9" ht="16.5" customHeight="1" x14ac:dyDescent="0.2">
      <c r="B78" s="5" t="s">
        <v>18</v>
      </c>
      <c r="C78" s="31">
        <f t="shared" si="12"/>
        <v>281</v>
      </c>
      <c r="D78" s="4">
        <f t="shared" si="11"/>
        <v>7.2162300975860294</v>
      </c>
      <c r="E78" s="36">
        <v>253</v>
      </c>
      <c r="F78" s="36">
        <v>20</v>
      </c>
      <c r="G78" s="38" t="s">
        <v>38</v>
      </c>
      <c r="H78" s="40">
        <v>5</v>
      </c>
      <c r="I78" s="39">
        <v>3</v>
      </c>
    </row>
    <row r="79" spans="2:9" ht="16.5" customHeight="1" x14ac:dyDescent="0.2">
      <c r="B79" s="5" t="s">
        <v>20</v>
      </c>
      <c r="C79" s="31">
        <f t="shared" si="12"/>
        <v>284</v>
      </c>
      <c r="D79" s="4">
        <f t="shared" si="11"/>
        <v>7.2932717000513607</v>
      </c>
      <c r="E79" s="36">
        <v>253</v>
      </c>
      <c r="F79" s="36">
        <v>22</v>
      </c>
      <c r="G79" s="37">
        <v>2</v>
      </c>
      <c r="H79" s="40">
        <v>7</v>
      </c>
      <c r="I79" s="38" t="s">
        <v>38</v>
      </c>
    </row>
    <row r="80" spans="2:9" ht="16.5" customHeight="1" x14ac:dyDescent="0.2">
      <c r="B80" s="5" t="s">
        <v>22</v>
      </c>
      <c r="C80" s="31">
        <f t="shared" si="12"/>
        <v>227</v>
      </c>
      <c r="D80" s="4">
        <f t="shared" si="11"/>
        <v>5.8294812532100675</v>
      </c>
      <c r="E80" s="36">
        <v>202</v>
      </c>
      <c r="F80" s="36">
        <v>16</v>
      </c>
      <c r="G80" s="38">
        <v>2</v>
      </c>
      <c r="H80" s="40">
        <v>5</v>
      </c>
      <c r="I80" s="38">
        <v>2</v>
      </c>
    </row>
    <row r="81" spans="1:9" ht="16.5" customHeight="1" x14ac:dyDescent="0.2">
      <c r="B81" s="5" t="s">
        <v>24</v>
      </c>
      <c r="C81" s="31">
        <f t="shared" si="12"/>
        <v>173</v>
      </c>
      <c r="D81" s="4">
        <f t="shared" si="11"/>
        <v>4.4427324088341038</v>
      </c>
      <c r="E81" s="36">
        <v>145</v>
      </c>
      <c r="F81" s="36">
        <v>21</v>
      </c>
      <c r="G81" s="37">
        <v>1</v>
      </c>
      <c r="H81" s="40">
        <v>2</v>
      </c>
      <c r="I81" s="39">
        <v>4</v>
      </c>
    </row>
    <row r="82" spans="1:9" ht="16.5" customHeight="1" x14ac:dyDescent="0.2">
      <c r="B82" s="5" t="s">
        <v>26</v>
      </c>
      <c r="C82" s="31">
        <f t="shared" si="9"/>
        <v>124</v>
      </c>
      <c r="D82" s="4">
        <f t="shared" si="11"/>
        <v>3.1843862352336929</v>
      </c>
      <c r="E82" s="36">
        <v>100</v>
      </c>
      <c r="F82" s="36">
        <v>9</v>
      </c>
      <c r="G82" s="38">
        <v>2</v>
      </c>
      <c r="H82" s="40">
        <v>12</v>
      </c>
      <c r="I82" s="38">
        <v>1</v>
      </c>
    </row>
    <row r="83" spans="1:9" ht="16.5" customHeight="1" x14ac:dyDescent="0.2">
      <c r="B83" s="5" t="s">
        <v>28</v>
      </c>
      <c r="C83" s="31">
        <f t="shared" si="9"/>
        <v>115</v>
      </c>
      <c r="D83" s="4">
        <f t="shared" si="11"/>
        <v>2.953261427837699</v>
      </c>
      <c r="E83" s="36">
        <v>97</v>
      </c>
      <c r="F83" s="36">
        <v>12</v>
      </c>
      <c r="G83" s="37">
        <v>2</v>
      </c>
      <c r="H83" s="40">
        <v>4</v>
      </c>
      <c r="I83" s="38" t="s">
        <v>38</v>
      </c>
    </row>
    <row r="84" spans="1:9" ht="16.5" customHeight="1" x14ac:dyDescent="0.2">
      <c r="B84" s="5" t="s">
        <v>8</v>
      </c>
      <c r="C84" s="31">
        <f>SUM(E84:I84)</f>
        <v>101</v>
      </c>
      <c r="D84" s="4">
        <f>C84/$C$61*100</f>
        <v>2.5937339496661531</v>
      </c>
      <c r="E84" s="36">
        <v>79</v>
      </c>
      <c r="F84" s="36">
        <v>16</v>
      </c>
      <c r="G84" s="38">
        <v>1</v>
      </c>
      <c r="H84" s="38">
        <v>4</v>
      </c>
      <c r="I84" s="38">
        <v>1</v>
      </c>
    </row>
    <row r="85" spans="1:9" ht="16.5" customHeight="1" x14ac:dyDescent="0.2">
      <c r="B85" s="5" t="s">
        <v>10</v>
      </c>
      <c r="C85" s="31">
        <f t="shared" si="9"/>
        <v>84</v>
      </c>
      <c r="D85" s="4">
        <f t="shared" si="11"/>
        <v>2.157164869029276</v>
      </c>
      <c r="E85" s="36">
        <v>63</v>
      </c>
      <c r="F85" s="36">
        <v>15</v>
      </c>
      <c r="G85" s="38">
        <v>2</v>
      </c>
      <c r="H85" s="37">
        <v>2</v>
      </c>
      <c r="I85" s="38">
        <v>2</v>
      </c>
    </row>
    <row r="86" spans="1:9" ht="16.5" customHeight="1" x14ac:dyDescent="0.2">
      <c r="B86" s="5" t="s">
        <v>29</v>
      </c>
      <c r="C86" s="31">
        <f t="shared" si="9"/>
        <v>92</v>
      </c>
      <c r="D86" s="4">
        <f t="shared" si="11"/>
        <v>2.3626091422701592</v>
      </c>
      <c r="E86" s="36">
        <v>80</v>
      </c>
      <c r="F86" s="36">
        <v>8</v>
      </c>
      <c r="G86" s="38" t="s">
        <v>38</v>
      </c>
      <c r="H86" s="40">
        <v>3</v>
      </c>
      <c r="I86" s="39">
        <v>1</v>
      </c>
    </row>
    <row r="87" spans="1:9" s="16" customFormat="1" ht="16.5" customHeight="1" x14ac:dyDescent="0.2">
      <c r="C87" s="43"/>
      <c r="D87" s="27"/>
      <c r="E87" s="44"/>
      <c r="F87" s="44"/>
      <c r="G87" s="45"/>
      <c r="H87" s="46"/>
      <c r="I87" s="46"/>
    </row>
    <row r="88" spans="1:9" ht="21" customHeight="1" x14ac:dyDescent="0.2">
      <c r="A88" s="5" t="s">
        <v>34</v>
      </c>
      <c r="B88" s="5"/>
      <c r="C88" s="31">
        <f>SUM(C89:C113)</f>
        <v>19919</v>
      </c>
      <c r="D88" s="15">
        <f t="shared" ref="D88:I88" si="13">SUM(D89:D113)</f>
        <v>100</v>
      </c>
      <c r="E88" s="31">
        <f t="shared" si="13"/>
        <v>15063</v>
      </c>
      <c r="F88" s="31">
        <f t="shared" si="13"/>
        <v>2917</v>
      </c>
      <c r="G88" s="31">
        <f t="shared" si="13"/>
        <v>1002</v>
      </c>
      <c r="H88" s="31">
        <f t="shared" si="13"/>
        <v>618</v>
      </c>
      <c r="I88" s="33">
        <f t="shared" si="13"/>
        <v>319</v>
      </c>
    </row>
    <row r="89" spans="1:9" ht="21" customHeight="1" x14ac:dyDescent="0.2">
      <c r="B89" s="5" t="s">
        <v>12</v>
      </c>
      <c r="C89" s="31">
        <f t="shared" ref="C89" si="14">SUM(E89:I89)</f>
        <v>928</v>
      </c>
      <c r="D89" s="4">
        <f>C89/$C$88*100</f>
        <v>4.6588684170892112</v>
      </c>
      <c r="E89" s="36">
        <v>727</v>
      </c>
      <c r="F89" s="36">
        <v>124</v>
      </c>
      <c r="G89" s="36">
        <v>42</v>
      </c>
      <c r="H89" s="40">
        <v>19</v>
      </c>
      <c r="I89" s="38">
        <v>16</v>
      </c>
    </row>
    <row r="90" spans="1:9" ht="16.149999999999999" customHeight="1" x14ac:dyDescent="0.2">
      <c r="B90" s="5" t="s">
        <v>5</v>
      </c>
      <c r="C90" s="31">
        <f t="shared" ref="C90:C99" si="15">SUM(E90:I90)</f>
        <v>275</v>
      </c>
      <c r="D90" s="4">
        <f t="shared" ref="D90:D113" si="16">C90/$C$88*100</f>
        <v>1.380591395150359</v>
      </c>
      <c r="E90" s="36">
        <v>127</v>
      </c>
      <c r="F90" s="36">
        <v>102</v>
      </c>
      <c r="G90" s="36">
        <v>30</v>
      </c>
      <c r="H90" s="40">
        <v>12</v>
      </c>
      <c r="I90" s="39">
        <v>4</v>
      </c>
    </row>
    <row r="91" spans="1:9" ht="16.149999999999999" customHeight="1" x14ac:dyDescent="0.2">
      <c r="B91" s="5" t="s">
        <v>13</v>
      </c>
      <c r="C91" s="31">
        <f t="shared" si="15"/>
        <v>232</v>
      </c>
      <c r="D91" s="4">
        <f t="shared" si="16"/>
        <v>1.1647171042723028</v>
      </c>
      <c r="E91" s="36">
        <v>117</v>
      </c>
      <c r="F91" s="36">
        <v>71</v>
      </c>
      <c r="G91" s="36">
        <v>28</v>
      </c>
      <c r="H91" s="40">
        <v>7</v>
      </c>
      <c r="I91" s="39">
        <v>9</v>
      </c>
    </row>
    <row r="92" spans="1:9" ht="16.149999999999999" customHeight="1" x14ac:dyDescent="0.2">
      <c r="B92" s="5" t="s">
        <v>15</v>
      </c>
      <c r="C92" s="31">
        <f t="shared" si="15"/>
        <v>290</v>
      </c>
      <c r="D92" s="4">
        <f t="shared" si="16"/>
        <v>1.4558963803403786</v>
      </c>
      <c r="E92" s="36">
        <v>141</v>
      </c>
      <c r="F92" s="36">
        <v>98</v>
      </c>
      <c r="G92" s="36">
        <v>30</v>
      </c>
      <c r="H92" s="40">
        <v>15</v>
      </c>
      <c r="I92" s="39">
        <v>6</v>
      </c>
    </row>
    <row r="93" spans="1:9" ht="16.149999999999999" customHeight="1" x14ac:dyDescent="0.2">
      <c r="B93" s="5" t="s">
        <v>17</v>
      </c>
      <c r="C93" s="31">
        <f t="shared" si="15"/>
        <v>349</v>
      </c>
      <c r="D93" s="4">
        <f t="shared" si="16"/>
        <v>1.7520959887544554</v>
      </c>
      <c r="E93" s="36">
        <v>199</v>
      </c>
      <c r="F93" s="36">
        <v>93</v>
      </c>
      <c r="G93" s="36">
        <v>36</v>
      </c>
      <c r="H93" s="40">
        <v>12</v>
      </c>
      <c r="I93" s="39">
        <v>9</v>
      </c>
    </row>
    <row r="94" spans="1:9" ht="16.149999999999999" customHeight="1" x14ac:dyDescent="0.2">
      <c r="B94" s="5" t="s">
        <v>19</v>
      </c>
      <c r="C94" s="31">
        <f t="shared" si="15"/>
        <v>560</v>
      </c>
      <c r="D94" s="4">
        <f t="shared" si="16"/>
        <v>2.8113861137607308</v>
      </c>
      <c r="E94" s="36">
        <v>369</v>
      </c>
      <c r="F94" s="36">
        <v>106</v>
      </c>
      <c r="G94" s="36">
        <v>50</v>
      </c>
      <c r="H94" s="40">
        <v>24</v>
      </c>
      <c r="I94" s="39">
        <v>11</v>
      </c>
    </row>
    <row r="95" spans="1:9" ht="16.149999999999999" customHeight="1" x14ac:dyDescent="0.2">
      <c r="B95" s="5" t="s">
        <v>21</v>
      </c>
      <c r="C95" s="31">
        <f t="shared" si="15"/>
        <v>814</v>
      </c>
      <c r="D95" s="4">
        <f t="shared" si="16"/>
        <v>4.0865505296450628</v>
      </c>
      <c r="E95" s="36">
        <v>643</v>
      </c>
      <c r="F95" s="36">
        <v>100</v>
      </c>
      <c r="G95" s="36">
        <v>41</v>
      </c>
      <c r="H95" s="40">
        <v>23</v>
      </c>
      <c r="I95" s="39">
        <v>7</v>
      </c>
    </row>
    <row r="96" spans="1:9" ht="16.149999999999999" customHeight="1" x14ac:dyDescent="0.2">
      <c r="B96" s="5" t="s">
        <v>23</v>
      </c>
      <c r="C96" s="31">
        <f t="shared" si="15"/>
        <v>942</v>
      </c>
      <c r="D96" s="4">
        <f t="shared" si="16"/>
        <v>4.72915306993323</v>
      </c>
      <c r="E96" s="36">
        <v>727</v>
      </c>
      <c r="F96" s="36">
        <v>136</v>
      </c>
      <c r="G96" s="36">
        <v>45</v>
      </c>
      <c r="H96" s="40">
        <v>24</v>
      </c>
      <c r="I96" s="39">
        <v>10</v>
      </c>
    </row>
    <row r="97" spans="1:9" ht="16.149999999999999" customHeight="1" x14ac:dyDescent="0.2">
      <c r="B97" s="5" t="s">
        <v>25</v>
      </c>
      <c r="C97" s="31">
        <f t="shared" si="15"/>
        <v>854</v>
      </c>
      <c r="D97" s="4">
        <f t="shared" si="16"/>
        <v>4.2873638234851148</v>
      </c>
      <c r="E97" s="36">
        <v>677</v>
      </c>
      <c r="F97" s="36">
        <v>108</v>
      </c>
      <c r="G97" s="36">
        <v>32</v>
      </c>
      <c r="H97" s="40">
        <v>22</v>
      </c>
      <c r="I97" s="39">
        <v>15</v>
      </c>
    </row>
    <row r="98" spans="1:9" ht="16.149999999999999" customHeight="1" x14ac:dyDescent="0.2">
      <c r="B98" s="5" t="s">
        <v>27</v>
      </c>
      <c r="C98" s="31">
        <f t="shared" si="15"/>
        <v>879</v>
      </c>
      <c r="D98" s="4">
        <f t="shared" si="16"/>
        <v>4.4128721321351474</v>
      </c>
      <c r="E98" s="36">
        <v>666</v>
      </c>
      <c r="F98" s="36">
        <v>130</v>
      </c>
      <c r="G98" s="36">
        <v>31</v>
      </c>
      <c r="H98" s="40">
        <v>33</v>
      </c>
      <c r="I98" s="39">
        <v>19</v>
      </c>
    </row>
    <row r="99" spans="1:9" ht="16.149999999999999" customHeight="1" x14ac:dyDescent="0.2">
      <c r="B99" s="5" t="s">
        <v>7</v>
      </c>
      <c r="C99" s="31">
        <f t="shared" si="15"/>
        <v>1123</v>
      </c>
      <c r="D99" s="4">
        <f t="shared" si="16"/>
        <v>5.6378332245594658</v>
      </c>
      <c r="E99" s="36">
        <v>881</v>
      </c>
      <c r="F99" s="36">
        <v>157</v>
      </c>
      <c r="G99" s="36">
        <v>45</v>
      </c>
      <c r="H99" s="40">
        <v>27</v>
      </c>
      <c r="I99" s="39">
        <v>13</v>
      </c>
    </row>
    <row r="100" spans="1:9" ht="16.149999999999999" customHeight="1" x14ac:dyDescent="0.2">
      <c r="B100" s="5" t="s">
        <v>9</v>
      </c>
      <c r="C100" s="31">
        <f t="shared" ref="C100:C109" si="17">SUM(E100:I100)</f>
        <v>1093</v>
      </c>
      <c r="D100" s="4">
        <f t="shared" si="16"/>
        <v>5.487223254179427</v>
      </c>
      <c r="E100" s="36">
        <v>858</v>
      </c>
      <c r="F100" s="36">
        <v>153</v>
      </c>
      <c r="G100" s="36">
        <v>42</v>
      </c>
      <c r="H100" s="40">
        <v>20</v>
      </c>
      <c r="I100" s="39">
        <v>20</v>
      </c>
    </row>
    <row r="101" spans="1:9" ht="16.149999999999999" customHeight="1" x14ac:dyDescent="0.2">
      <c r="A101" s="6"/>
      <c r="B101" s="5" t="s">
        <v>11</v>
      </c>
      <c r="C101" s="31">
        <f t="shared" si="17"/>
        <v>596</v>
      </c>
      <c r="D101" s="4">
        <f t="shared" si="16"/>
        <v>2.992118078216778</v>
      </c>
      <c r="E101" s="36">
        <v>448</v>
      </c>
      <c r="F101" s="36">
        <v>96</v>
      </c>
      <c r="G101" s="36">
        <v>31</v>
      </c>
      <c r="H101" s="40">
        <v>13</v>
      </c>
      <c r="I101" s="39">
        <v>8</v>
      </c>
    </row>
    <row r="102" spans="1:9" ht="16.149999999999999" customHeight="1" x14ac:dyDescent="0.2">
      <c r="A102" s="6"/>
      <c r="B102" s="5" t="s">
        <v>6</v>
      </c>
      <c r="C102" s="31">
        <f t="shared" si="17"/>
        <v>1166</v>
      </c>
      <c r="D102" s="4">
        <f t="shared" si="16"/>
        <v>5.853707515437522</v>
      </c>
      <c r="E102" s="36">
        <v>925</v>
      </c>
      <c r="F102" s="36">
        <v>166</v>
      </c>
      <c r="G102" s="36">
        <v>35</v>
      </c>
      <c r="H102" s="40">
        <v>20</v>
      </c>
      <c r="I102" s="39">
        <v>20</v>
      </c>
    </row>
    <row r="103" spans="1:9" ht="16.149999999999999" customHeight="1" x14ac:dyDescent="0.2">
      <c r="B103" s="5" t="s">
        <v>14</v>
      </c>
      <c r="C103" s="31">
        <f t="shared" si="17"/>
        <v>1255</v>
      </c>
      <c r="D103" s="4">
        <f t="shared" si="16"/>
        <v>6.3005170942316377</v>
      </c>
      <c r="E103" s="36">
        <v>1002</v>
      </c>
      <c r="F103" s="36">
        <v>145</v>
      </c>
      <c r="G103" s="36">
        <v>59</v>
      </c>
      <c r="H103" s="40">
        <v>32</v>
      </c>
      <c r="I103" s="39">
        <v>17</v>
      </c>
    </row>
    <row r="104" spans="1:9" ht="16.149999999999999" customHeight="1" x14ac:dyDescent="0.2">
      <c r="B104" s="5" t="s">
        <v>16</v>
      </c>
      <c r="C104" s="31">
        <f t="shared" si="17"/>
        <v>1304</v>
      </c>
      <c r="D104" s="4">
        <f t="shared" si="16"/>
        <v>6.5465133791857015</v>
      </c>
      <c r="E104" s="36">
        <v>1032</v>
      </c>
      <c r="F104" s="36">
        <v>162</v>
      </c>
      <c r="G104" s="36">
        <v>58</v>
      </c>
      <c r="H104" s="40">
        <v>28</v>
      </c>
      <c r="I104" s="39">
        <v>24</v>
      </c>
    </row>
    <row r="105" spans="1:9" ht="16.149999999999999" customHeight="1" x14ac:dyDescent="0.2">
      <c r="B105" s="5" t="s">
        <v>18</v>
      </c>
      <c r="C105" s="31">
        <f t="shared" si="17"/>
        <v>1331</v>
      </c>
      <c r="D105" s="4">
        <f t="shared" si="16"/>
        <v>6.6820623525277369</v>
      </c>
      <c r="E105" s="36">
        <v>1057</v>
      </c>
      <c r="F105" s="36">
        <v>164</v>
      </c>
      <c r="G105" s="36">
        <v>73</v>
      </c>
      <c r="H105" s="40">
        <v>20</v>
      </c>
      <c r="I105" s="39">
        <v>17</v>
      </c>
    </row>
    <row r="106" spans="1:9" ht="16.149999999999999" customHeight="1" x14ac:dyDescent="0.2">
      <c r="B106" s="5" t="s">
        <v>20</v>
      </c>
      <c r="C106" s="31">
        <f t="shared" si="17"/>
        <v>1269</v>
      </c>
      <c r="D106" s="4">
        <f t="shared" si="16"/>
        <v>6.3708017470756566</v>
      </c>
      <c r="E106" s="36">
        <v>994</v>
      </c>
      <c r="F106" s="36">
        <v>154</v>
      </c>
      <c r="G106" s="36">
        <v>72</v>
      </c>
      <c r="H106" s="40">
        <v>25</v>
      </c>
      <c r="I106" s="39">
        <v>24</v>
      </c>
    </row>
    <row r="107" spans="1:9" ht="16.149999999999999" customHeight="1" x14ac:dyDescent="0.2">
      <c r="B107" s="5" t="s">
        <v>22</v>
      </c>
      <c r="C107" s="31">
        <f t="shared" si="17"/>
        <v>956</v>
      </c>
      <c r="D107" s="4">
        <f t="shared" si="16"/>
        <v>4.799437722777248</v>
      </c>
      <c r="E107" s="36">
        <v>765</v>
      </c>
      <c r="F107" s="36">
        <v>103</v>
      </c>
      <c r="G107" s="36">
        <v>43</v>
      </c>
      <c r="H107" s="40">
        <v>35</v>
      </c>
      <c r="I107" s="39">
        <v>10</v>
      </c>
    </row>
    <row r="108" spans="1:9" ht="16.149999999999999" customHeight="1" x14ac:dyDescent="0.2">
      <c r="B108" s="5" t="s">
        <v>24</v>
      </c>
      <c r="C108" s="31">
        <f t="shared" si="17"/>
        <v>1039</v>
      </c>
      <c r="D108" s="4">
        <f t="shared" si="16"/>
        <v>5.2161253074953562</v>
      </c>
      <c r="E108" s="36">
        <v>813</v>
      </c>
      <c r="F108" s="36">
        <v>114</v>
      </c>
      <c r="G108" s="36">
        <v>33</v>
      </c>
      <c r="H108" s="40">
        <v>68</v>
      </c>
      <c r="I108" s="39">
        <v>11</v>
      </c>
    </row>
    <row r="109" spans="1:9" ht="16.149999999999999" customHeight="1" x14ac:dyDescent="0.2">
      <c r="B109" s="5" t="s">
        <v>26</v>
      </c>
      <c r="C109" s="31">
        <f t="shared" si="17"/>
        <v>807</v>
      </c>
      <c r="D109" s="4">
        <f t="shared" si="16"/>
        <v>4.051408203223053</v>
      </c>
      <c r="E109" s="36">
        <v>600</v>
      </c>
      <c r="F109" s="36">
        <v>116</v>
      </c>
      <c r="G109" s="36">
        <v>28</v>
      </c>
      <c r="H109" s="40">
        <v>50</v>
      </c>
      <c r="I109" s="39">
        <v>13</v>
      </c>
    </row>
    <row r="110" spans="1:9" ht="16.149999999999999" customHeight="1" x14ac:dyDescent="0.2">
      <c r="B110" s="5" t="s">
        <v>28</v>
      </c>
      <c r="C110" s="31">
        <f t="shared" ref="C110:C113" si="18">SUM(E110:I110)</f>
        <v>576</v>
      </c>
      <c r="D110" s="4">
        <f t="shared" si="16"/>
        <v>2.8917114312967516</v>
      </c>
      <c r="E110" s="36">
        <v>422</v>
      </c>
      <c r="F110" s="36">
        <v>88</v>
      </c>
      <c r="G110" s="36">
        <v>30</v>
      </c>
      <c r="H110" s="40">
        <v>28</v>
      </c>
      <c r="I110" s="39">
        <v>8</v>
      </c>
    </row>
    <row r="111" spans="1:9" ht="16.149999999999999" customHeight="1" x14ac:dyDescent="0.2">
      <c r="B111" s="5" t="s">
        <v>8</v>
      </c>
      <c r="C111" s="31">
        <f t="shared" si="18"/>
        <v>490</v>
      </c>
      <c r="D111" s="4">
        <f t="shared" si="16"/>
        <v>2.4599628495406396</v>
      </c>
      <c r="E111" s="36">
        <v>324</v>
      </c>
      <c r="F111" s="36">
        <v>99</v>
      </c>
      <c r="G111" s="36">
        <v>27</v>
      </c>
      <c r="H111" s="40">
        <v>29</v>
      </c>
      <c r="I111" s="39">
        <v>11</v>
      </c>
    </row>
    <row r="112" spans="1:9" ht="16.149999999999999" customHeight="1" x14ac:dyDescent="0.2">
      <c r="B112" s="5" t="s">
        <v>10</v>
      </c>
      <c r="C112" s="31">
        <f t="shared" si="18"/>
        <v>348</v>
      </c>
      <c r="D112" s="4">
        <f t="shared" si="16"/>
        <v>1.7470756564084544</v>
      </c>
      <c r="E112" s="36">
        <v>217</v>
      </c>
      <c r="F112" s="36">
        <v>80</v>
      </c>
      <c r="G112" s="36">
        <v>24</v>
      </c>
      <c r="H112" s="40">
        <v>17</v>
      </c>
      <c r="I112" s="39">
        <v>10</v>
      </c>
    </row>
    <row r="113" spans="1:9" ht="16.149999999999999" customHeight="1" x14ac:dyDescent="0.2">
      <c r="B113" s="5" t="s">
        <v>29</v>
      </c>
      <c r="C113" s="31">
        <f t="shared" si="18"/>
        <v>443</v>
      </c>
      <c r="D113" s="4">
        <f t="shared" si="16"/>
        <v>2.2240072292785782</v>
      </c>
      <c r="E113" s="36">
        <v>332</v>
      </c>
      <c r="F113" s="36">
        <v>52</v>
      </c>
      <c r="G113" s="36">
        <v>37</v>
      </c>
      <c r="H113" s="40">
        <v>15</v>
      </c>
      <c r="I113" s="39">
        <v>7</v>
      </c>
    </row>
    <row r="114" spans="1:9" ht="10.15" customHeight="1" x14ac:dyDescent="0.2">
      <c r="A114" s="7"/>
      <c r="B114" s="8"/>
      <c r="C114" s="9"/>
      <c r="D114" s="10"/>
      <c r="E114" s="9"/>
      <c r="F114" s="9"/>
      <c r="G114" s="9"/>
      <c r="H114" s="11"/>
      <c r="I114" s="12"/>
    </row>
    <row r="115" spans="1:9" ht="10.9" customHeight="1" x14ac:dyDescent="0.2">
      <c r="A115" s="16"/>
      <c r="B115" s="16"/>
      <c r="C115" s="18"/>
      <c r="D115" s="27"/>
      <c r="E115" s="18"/>
      <c r="F115" s="18"/>
      <c r="G115" s="18"/>
      <c r="H115" s="13"/>
      <c r="I115" s="13"/>
    </row>
    <row r="116" spans="1:9" ht="15" customHeight="1" x14ac:dyDescent="0.2">
      <c r="A116" s="26" t="s">
        <v>35</v>
      </c>
      <c r="B116" s="26"/>
      <c r="C116" s="26"/>
      <c r="D116" s="26"/>
      <c r="E116" s="26"/>
      <c r="F116" s="26"/>
      <c r="G116" s="26"/>
      <c r="H116" s="26"/>
      <c r="I116" s="26"/>
    </row>
    <row r="117" spans="1:9" ht="15" customHeight="1" x14ac:dyDescent="0.2">
      <c r="A117" s="41" t="s">
        <v>48</v>
      </c>
      <c r="B117" s="42"/>
      <c r="C117" s="42"/>
      <c r="D117" s="42"/>
      <c r="E117" s="42"/>
      <c r="F117" s="42"/>
      <c r="G117" s="26"/>
      <c r="H117" s="26"/>
      <c r="I117" s="26"/>
    </row>
    <row r="118" spans="1:9" ht="15" customHeight="1" x14ac:dyDescent="0.2">
      <c r="A118" s="49" t="s">
        <v>45</v>
      </c>
      <c r="B118" s="49"/>
      <c r="C118" s="49"/>
      <c r="D118" s="49"/>
      <c r="E118" s="49"/>
      <c r="F118" s="49"/>
      <c r="G118" s="49"/>
      <c r="H118" s="49"/>
      <c r="I118" s="49"/>
    </row>
    <row r="119" spans="1:9" ht="15" customHeight="1" x14ac:dyDescent="0.2">
      <c r="A119" s="1" t="s">
        <v>44</v>
      </c>
      <c r="C119" s="1"/>
      <c r="D119" s="1"/>
      <c r="E119" s="1"/>
      <c r="F119" s="1"/>
      <c r="G119" s="1"/>
      <c r="H119" s="1"/>
      <c r="I119" s="1"/>
    </row>
    <row r="120" spans="1:9" ht="15" customHeight="1" x14ac:dyDescent="0.2">
      <c r="A120" s="28" t="s">
        <v>39</v>
      </c>
      <c r="C120" s="1"/>
      <c r="D120" s="1"/>
      <c r="E120" s="1"/>
      <c r="F120" s="1"/>
      <c r="G120" s="1"/>
      <c r="H120" s="1"/>
      <c r="I120" s="1"/>
    </row>
    <row r="121" spans="1:9" ht="15" customHeight="1" x14ac:dyDescent="0.2">
      <c r="A121" s="19" t="s">
        <v>36</v>
      </c>
      <c r="C121" s="1"/>
      <c r="D121" s="1"/>
      <c r="E121" s="1"/>
      <c r="F121" s="1"/>
      <c r="G121" s="1"/>
      <c r="H121" s="1"/>
      <c r="I121" s="1"/>
    </row>
    <row r="122" spans="1:9" ht="15" customHeight="1" x14ac:dyDescent="0.2">
      <c r="C122" s="1"/>
      <c r="D122" s="1"/>
      <c r="E122" s="1"/>
      <c r="F122" s="1"/>
      <c r="G122" s="1"/>
      <c r="H122" s="1"/>
      <c r="I122" s="1"/>
    </row>
    <row r="123" spans="1:9" ht="15" customHeight="1" x14ac:dyDescent="0.2">
      <c r="C123" s="1"/>
      <c r="D123" s="1"/>
      <c r="E123" s="1"/>
      <c r="F123" s="1"/>
      <c r="G123" s="1"/>
      <c r="H123" s="1"/>
      <c r="I123" s="1"/>
    </row>
    <row r="124" spans="1:9" ht="15" customHeight="1" x14ac:dyDescent="0.2">
      <c r="C124" s="1"/>
      <c r="D124" s="1"/>
      <c r="E124" s="1"/>
      <c r="F124" s="1"/>
      <c r="G124" s="1"/>
      <c r="H124" s="1"/>
      <c r="I124" s="1"/>
    </row>
    <row r="125" spans="1:9" ht="15" customHeight="1" x14ac:dyDescent="0.2">
      <c r="C125" s="1"/>
      <c r="D125" s="1"/>
      <c r="E125" s="1"/>
      <c r="F125" s="1"/>
      <c r="G125" s="1"/>
      <c r="H125" s="1"/>
      <c r="I125" s="1"/>
    </row>
    <row r="126" spans="1:9" ht="15" customHeight="1" x14ac:dyDescent="0.2">
      <c r="C126" s="1"/>
      <c r="D126" s="1"/>
      <c r="E126" s="1"/>
      <c r="F126" s="1"/>
      <c r="G126" s="1"/>
      <c r="H126" s="1"/>
      <c r="I126" s="1"/>
    </row>
    <row r="127" spans="1:9" ht="15" customHeight="1" x14ac:dyDescent="0.2">
      <c r="C127" s="1"/>
      <c r="D127" s="1"/>
      <c r="E127" s="1"/>
      <c r="F127" s="1"/>
      <c r="G127" s="1"/>
      <c r="H127" s="1"/>
      <c r="I127" s="1"/>
    </row>
    <row r="128" spans="1:9" ht="15" customHeight="1" x14ac:dyDescent="0.2">
      <c r="C128" s="1"/>
      <c r="D128" s="1"/>
      <c r="E128" s="1"/>
      <c r="F128" s="1"/>
      <c r="G128" s="1"/>
      <c r="H128" s="1"/>
      <c r="I128" s="1"/>
    </row>
    <row r="129" spans="3:9" ht="15" customHeight="1" x14ac:dyDescent="0.2">
      <c r="C129" s="1"/>
      <c r="D129" s="1"/>
      <c r="E129" s="1"/>
      <c r="F129" s="1"/>
      <c r="G129" s="1"/>
      <c r="H129" s="1"/>
      <c r="I129" s="1"/>
    </row>
    <row r="130" spans="3:9" ht="15" customHeight="1" x14ac:dyDescent="0.2">
      <c r="C130" s="1"/>
      <c r="D130" s="1"/>
      <c r="E130" s="1"/>
      <c r="F130" s="1"/>
      <c r="G130" s="1"/>
      <c r="H130" s="1"/>
      <c r="I130" s="1"/>
    </row>
    <row r="131" spans="3:9" ht="15" customHeight="1" x14ac:dyDescent="0.2">
      <c r="I131" s="13"/>
    </row>
    <row r="132" spans="3:9" ht="15" customHeight="1" x14ac:dyDescent="0.2">
      <c r="I132" s="13"/>
    </row>
    <row r="133" spans="3:9" ht="15" customHeight="1" x14ac:dyDescent="0.2">
      <c r="I133" s="13"/>
    </row>
    <row r="134" spans="3:9" ht="15" customHeight="1" x14ac:dyDescent="0.2">
      <c r="I134" s="13"/>
    </row>
    <row r="135" spans="3:9" ht="15" customHeight="1" x14ac:dyDescent="0.2">
      <c r="I135" s="13"/>
    </row>
    <row r="136" spans="3:9" ht="15" customHeight="1" x14ac:dyDescent="0.2">
      <c r="I136" s="13"/>
    </row>
  </sheetData>
  <mergeCells count="9">
    <mergeCell ref="A8:B8"/>
    <mergeCell ref="A118:I118"/>
    <mergeCell ref="A1:I1"/>
    <mergeCell ref="A2:I2"/>
    <mergeCell ref="A4:B6"/>
    <mergeCell ref="C4:I4"/>
    <mergeCell ref="C5:C6"/>
    <mergeCell ref="D5:D6"/>
    <mergeCell ref="E5:I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C34 C88 C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451-08</vt:lpstr>
      <vt:lpstr>'451-08'!Títulos_a_imprimir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2024-05-28T21:05:38Z</cp:lastPrinted>
  <dcterms:created xsi:type="dcterms:W3CDTF">2017-11-21T17:13:45Z</dcterms:created>
  <dcterms:modified xsi:type="dcterms:W3CDTF">2024-11-07T14:41:38Z</dcterms:modified>
</cp:coreProperties>
</file>