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garcia\Documents\PANAMA EN CIFRAS 2018-22\ESTADISTICAS AMBIENTALES CORR\Panamá en cifras 2018-22\Panama en cifras 2018-22 grande\"/>
    </mc:Choice>
  </mc:AlternateContent>
  <bookViews>
    <workbookView xWindow="600" yWindow="315" windowWidth="17415" windowHeight="7395"/>
  </bookViews>
  <sheets>
    <sheet name="1" sheetId="1" r:id="rId1"/>
  </sheets>
  <definedNames>
    <definedName name="_xlnm.Print_Area" localSheetId="0">'1'!$A$1:$G$55</definedName>
  </definedNames>
  <calcPr calcId="152511"/>
</workbook>
</file>

<file path=xl/calcChain.xml><?xml version="1.0" encoding="utf-8"?>
<calcChain xmlns="http://schemas.openxmlformats.org/spreadsheetml/2006/main">
  <c r="G8" i="1" l="1"/>
  <c r="D8" i="1"/>
  <c r="F7" i="1"/>
  <c r="G7" i="1" s="1"/>
  <c r="D7" i="1"/>
  <c r="E7" i="1" s="1"/>
  <c r="F6" i="1"/>
  <c r="G6" i="1" s="1"/>
  <c r="D6" i="1"/>
  <c r="E6" i="1" s="1"/>
  <c r="F5" i="1"/>
  <c r="G5" i="1" s="1"/>
  <c r="D5" i="1"/>
  <c r="E5" i="1" s="1"/>
  <c r="E8" i="1" l="1"/>
  <c r="G9" i="1"/>
  <c r="D9" i="1" l="1"/>
  <c r="E9" i="1" s="1"/>
</calcChain>
</file>

<file path=xl/sharedStrings.xml><?xml version="1.0" encoding="utf-8"?>
<sst xmlns="http://schemas.openxmlformats.org/spreadsheetml/2006/main" count="14" uniqueCount="14">
  <si>
    <t>Año</t>
  </si>
  <si>
    <t>Automóviles en circulación</t>
  </si>
  <si>
    <t xml:space="preserve"> </t>
  </si>
  <si>
    <t>Automóviles en circulación por kilómetro</t>
  </si>
  <si>
    <t>Longitud de la red vial (en kilómetros)</t>
  </si>
  <si>
    <t>(P) Cifras preliminares.</t>
  </si>
  <si>
    <t>2022 (P)</t>
  </si>
  <si>
    <t>Índice de intensidad del flujo vehicular (año 2018=100)</t>
  </si>
  <si>
    <t>NOTA: El índice de intensidad vehicular muestra la cantidad de automóviles en circulación  que ocupan la longitud de la red vial</t>
  </si>
  <si>
    <t xml:space="preserve">            existente, evidenciando la tendencia en relación a un año base. </t>
  </si>
  <si>
    <t>(1) Estimación de la población, al 1 de julio, con base en el Censo de Población del 2010.</t>
  </si>
  <si>
    <t>Cuadro 1. ÍNDICE DE INTENSIDAD DEL FLUJO VEHICULAR Y AUTOMÓVILES EN CIRCULACIÓN  
 EN LA REPÚBLICA: AÑOS 2018-22</t>
  </si>
  <si>
    <t>Población                   (En miles) (1)</t>
  </si>
  <si>
    <t>Automóviles en circulación  (por mil habitantes)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</si>
</sst>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#,##0.0"/>
    <numFmt numFmtId="165" formatCode="0.0"/>
    <numFmt numFmtId="166" formatCode="_([$€]* #,##0.00_);_([$€]* \(#,##0.00\);_([$€]* &quot;-&quot;??_);_(@_)"/>
    <numFmt numFmtId="167" formatCode="_-* #,##0_-;\-* #,##0_-;_-* &quot;-&quot;??_-;_-@_-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2"/>
      <name val="Courier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165" fontId="1" fillId="0" borderId="0" xfId="0" applyNumberFormat="1" applyFont="1" applyBorder="1"/>
    <xf numFmtId="164" fontId="0" fillId="0" borderId="0" xfId="0" applyNumberFormat="1" applyFill="1"/>
    <xf numFmtId="165" fontId="1" fillId="0" borderId="5" xfId="0" applyNumberFormat="1" applyFont="1" applyBorder="1"/>
    <xf numFmtId="164" fontId="1" fillId="0" borderId="0" xfId="0" applyNumberFormat="1" applyFont="1"/>
    <xf numFmtId="3" fontId="1" fillId="0" borderId="5" xfId="0" applyNumberFormat="1" applyFont="1" applyFill="1" applyBorder="1" applyAlignment="1">
      <alignment horizontal="right"/>
    </xf>
    <xf numFmtId="164" fontId="1" fillId="0" borderId="5" xfId="0" applyNumberFormat="1" applyFont="1" applyFill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/>
    <xf numFmtId="0" fontId="1" fillId="0" borderId="8" xfId="0" applyFont="1" applyFill="1" applyBorder="1"/>
    <xf numFmtId="167" fontId="0" fillId="0" borderId="0" xfId="3" applyNumberFormat="1" applyFont="1" applyFill="1"/>
    <xf numFmtId="167" fontId="4" fillId="0" borderId="0" xfId="0" applyNumberFormat="1" applyFont="1" applyFill="1"/>
    <xf numFmtId="0" fontId="1" fillId="0" borderId="0" xfId="2" applyFont="1" applyFill="1"/>
    <xf numFmtId="0" fontId="6" fillId="0" borderId="0" xfId="0" applyFont="1"/>
    <xf numFmtId="0" fontId="6" fillId="0" borderId="0" xfId="0" applyFont="1" applyFill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</cellXfs>
  <cellStyles count="6">
    <cellStyle name="Euro" xfId="1"/>
    <cellStyle name="Millares" xfId="3" builtinId="3"/>
    <cellStyle name="Millares 2" xfId="5"/>
    <cellStyle name="Normal" xfId="0" builtinId="0"/>
    <cellStyle name="Normal 2" xfId="2"/>
    <cellStyle name="Normal 3" xfId="4"/>
  </cellStyles>
  <dxfs count="0"/>
  <tableStyles count="0" defaultTableStyle="TableStyleMedium9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/>
              <a:t>ÍNDICE DE INTENSIDAD DEL FLUJO VEHICULAR EN LA REPÚBLICA:
 AÑOS 2018-22</a:t>
            </a:r>
          </a:p>
        </c:rich>
      </c:tx>
      <c:layout>
        <c:manualLayout>
          <c:xMode val="edge"/>
          <c:yMode val="edge"/>
          <c:x val="0.2044963503649635"/>
          <c:y val="4.25772120950634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6254662095041"/>
          <c:y val="0.21232912217920971"/>
          <c:w val="0.73270552756720464"/>
          <c:h val="0.51369948914324892"/>
        </c:manualLayout>
      </c:layout>
      <c:lineChart>
        <c:grouping val="standard"/>
        <c:varyColors val="0"/>
        <c:ser>
          <c:idx val="1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4.2841849148418494E-2"/>
                  <c:y val="-7.19178082191780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257420924574209E-2"/>
                  <c:y val="-6.73515981735159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2841849148418494E-2"/>
                  <c:y val="-4.9086757990867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1698296836983112E-2"/>
                  <c:y val="2.3972602739726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'1'!$A$5:$A$9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 (P)</c:v>
                </c:pt>
              </c:strCache>
            </c:strRef>
          </c:cat>
          <c:val>
            <c:numRef>
              <c:f>'1'!$E$5:$E$9</c:f>
              <c:numCache>
                <c:formatCode>#,##0.0</c:formatCode>
                <c:ptCount val="5"/>
                <c:pt idx="0">
                  <c:v>100</c:v>
                </c:pt>
                <c:pt idx="1">
                  <c:v>99.860092994393284</c:v>
                </c:pt>
                <c:pt idx="2">
                  <c:v>91.514942414416666</c:v>
                </c:pt>
                <c:pt idx="3">
                  <c:v>94.852741049082709</c:v>
                </c:pt>
                <c:pt idx="4">
                  <c:v>97.767340194683143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771824"/>
        <c:axId val="263770256"/>
      </c:lineChart>
      <c:catAx>
        <c:axId val="26377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Años</a:t>
                </a:r>
              </a:p>
            </c:rich>
          </c:tx>
          <c:layout>
            <c:manualLayout>
              <c:xMode val="edge"/>
              <c:yMode val="edge"/>
              <c:x val="0.523585646684678"/>
              <c:y val="0.832193218998313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6377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63770256"/>
        <c:scaling>
          <c:orientation val="minMax"/>
          <c:max val="120"/>
          <c:min val="70"/>
        </c:scaling>
        <c:delete val="0"/>
        <c:axPos val="l"/>
        <c:majorGridlines>
          <c:spPr>
            <a:ln w="9525">
              <a:solidFill>
                <a:schemeClr val="tx1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Índice de intensidad del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 flujo vehicular</a:t>
                </a:r>
              </a:p>
            </c:rich>
          </c:tx>
          <c:layout>
            <c:manualLayout>
              <c:xMode val="edge"/>
              <c:yMode val="edge"/>
              <c:x val="5.1886813418395704E-2"/>
              <c:y val="0.2077629166217239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63771824"/>
        <c:crosses val="autoZero"/>
        <c:crossBetween val="between"/>
        <c:majorUnit val="10"/>
      </c:valAx>
      <c:spPr>
        <a:solidFill>
          <a:srgbClr val="FFFFFF"/>
        </a:solidFill>
        <a:ln w="952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>
      <c:oddHeader>&amp;A</c:oddHeader>
      <c:oddFooter>Page &amp;P</c:oddFooter>
    </c:headerFooter>
    <c:pageMargins b="1" l="0.75000000000000278" r="0.75000000000000278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/>
              <a:t>AUTOMÓVILES EN CIRCULACIÓN POR MIL HABITANTES EN LA REPÚBLICA:  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/>
              <a:t>AÑOS 2018-22</a:t>
            </a:r>
          </a:p>
        </c:rich>
      </c:tx>
      <c:layout>
        <c:manualLayout>
          <c:xMode val="edge"/>
          <c:yMode val="edge"/>
          <c:x val="0.18930512473819561"/>
          <c:y val="2.93427230046948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690175091749976"/>
          <c:y val="0.18779342723004694"/>
          <c:w val="0.71924736680642187"/>
          <c:h val="0.59741784037558687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7.6767676767676768E-3"/>
                  <c:y val="5.868544600938966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6007696007696011E-3"/>
                  <c:y val="-2.6995305164319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2688792688792691E-2"/>
                  <c:y val="-5.04698532401758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0803270803270805E-2"/>
                  <c:y val="7.6291079812206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031265031265033E-2"/>
                  <c:y val="-4.1079812206572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'1'!$A$5:$A$9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 (P)</c:v>
                </c:pt>
              </c:strCache>
            </c:strRef>
          </c:cat>
          <c:val>
            <c:numRef>
              <c:f>'1'!$G$5:$G$9</c:f>
              <c:numCache>
                <c:formatCode>#,##0.0</c:formatCode>
                <c:ptCount val="5"/>
                <c:pt idx="0">
                  <c:v>215.03550437712184</c:v>
                </c:pt>
                <c:pt idx="1">
                  <c:v>222.58846574672276</c:v>
                </c:pt>
                <c:pt idx="2">
                  <c:v>201.62510225546336</c:v>
                </c:pt>
                <c:pt idx="3">
                  <c:v>206.61563292598569</c:v>
                </c:pt>
                <c:pt idx="4">
                  <c:v>211.44050056882821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764768"/>
        <c:axId val="263769864"/>
      </c:lineChart>
      <c:catAx>
        <c:axId val="263764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Años</a:t>
                </a:r>
              </a:p>
            </c:rich>
          </c:tx>
          <c:layout>
            <c:manualLayout>
              <c:xMode val="edge"/>
              <c:yMode val="edge"/>
              <c:x val="0.52859718557142787"/>
              <c:y val="0.880747358119573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63769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63769864"/>
        <c:scaling>
          <c:orientation val="minMax"/>
          <c:max val="230"/>
          <c:min val="200"/>
        </c:scaling>
        <c:delete val="0"/>
        <c:axPos val="l"/>
        <c:majorGridlines>
          <c:spPr>
            <a:ln w="9525">
              <a:solidFill>
                <a:schemeClr val="tx1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Automóviles (por 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mil habitantes)</a:t>
                </a:r>
              </a:p>
            </c:rich>
          </c:tx>
          <c:layout>
            <c:manualLayout>
              <c:xMode val="edge"/>
              <c:yMode val="edge"/>
              <c:x val="7.2239000427976804E-2"/>
              <c:y val="0.2453051643192488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63764768"/>
        <c:crosses val="autoZero"/>
        <c:crossBetween val="between"/>
        <c:majorUnit val="10"/>
      </c:valAx>
      <c:spPr>
        <a:solidFill>
          <a:srgbClr val="FFFFFF"/>
        </a:solidFill>
        <a:ln w="952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000000000000278" r="0.75000000000000278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17</xdr:row>
      <xdr:rowOff>85725</xdr:rowOff>
    </xdr:from>
    <xdr:to>
      <xdr:col>6</xdr:col>
      <xdr:colOff>542925</xdr:colOff>
      <xdr:row>34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428625</xdr:colOff>
      <xdr:row>35</xdr:row>
      <xdr:rowOff>69453</xdr:rowOff>
    </xdr:from>
    <xdr:to>
      <xdr:col>6</xdr:col>
      <xdr:colOff>600075</xdr:colOff>
      <xdr:row>52</xdr:row>
      <xdr:rowOff>155178</xdr:rowOff>
    </xdr:to>
    <xdr:graphicFrame macro="">
      <xdr:nvGraphicFramePr>
        <xdr:cNvPr id="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view="pageBreakPreview" topLeftCell="A9" zoomScale="96" zoomScaleNormal="100" zoomScaleSheetLayoutView="96" workbookViewId="0">
      <selection activeCell="K44" sqref="K44"/>
    </sheetView>
  </sheetViews>
  <sheetFormatPr baseColWidth="10" defaultRowHeight="12.75" x14ac:dyDescent="0.2"/>
  <cols>
    <col min="1" max="4" width="15.7109375" customWidth="1"/>
    <col min="5" max="5" width="17.85546875" customWidth="1"/>
    <col min="6" max="7" width="15.7109375" customWidth="1"/>
  </cols>
  <sheetData>
    <row r="1" spans="1:14" x14ac:dyDescent="0.2">
      <c r="A1" s="27" t="s">
        <v>11</v>
      </c>
      <c r="B1" s="28"/>
      <c r="C1" s="28"/>
      <c r="D1" s="28"/>
      <c r="E1" s="28"/>
      <c r="F1" s="28"/>
      <c r="G1" s="28"/>
    </row>
    <row r="2" spans="1:14" x14ac:dyDescent="0.2">
      <c r="A2" s="28"/>
      <c r="B2" s="28"/>
      <c r="C2" s="28"/>
      <c r="D2" s="28"/>
      <c r="E2" s="28"/>
      <c r="F2" s="28"/>
      <c r="G2" s="28"/>
      <c r="H2" s="30"/>
      <c r="I2" s="30"/>
      <c r="J2" s="30"/>
      <c r="K2" s="30"/>
      <c r="L2" s="30"/>
      <c r="M2" s="30"/>
      <c r="N2" s="30"/>
    </row>
    <row r="3" spans="1:14" x14ac:dyDescent="0.2">
      <c r="A3" s="29"/>
      <c r="B3" s="29"/>
      <c r="C3" s="29"/>
      <c r="D3" s="29"/>
      <c r="E3" s="29"/>
      <c r="F3" s="29"/>
      <c r="G3" s="29"/>
    </row>
    <row r="4" spans="1:14" ht="51" x14ac:dyDescent="0.2">
      <c r="A4" s="4" t="s">
        <v>0</v>
      </c>
      <c r="B4" s="5" t="s">
        <v>1</v>
      </c>
      <c r="C4" s="5" t="s">
        <v>4</v>
      </c>
      <c r="D4" s="5" t="s">
        <v>3</v>
      </c>
      <c r="E4" s="6" t="s">
        <v>7</v>
      </c>
      <c r="F4" s="5" t="s">
        <v>12</v>
      </c>
      <c r="G4" s="7" t="s">
        <v>13</v>
      </c>
      <c r="H4" s="1"/>
    </row>
    <row r="5" spans="1:14" ht="15" customHeight="1" x14ac:dyDescent="0.2">
      <c r="A5" s="9">
        <v>2018</v>
      </c>
      <c r="B5" s="16">
        <v>894286</v>
      </c>
      <c r="C5" s="17">
        <v>16525.440000000002</v>
      </c>
      <c r="D5" s="14">
        <f t="shared" ref="D5:D8" si="0">+B5/C5</f>
        <v>54.115714921962734</v>
      </c>
      <c r="E5" s="15">
        <f>+(D5/$D$5)*100</f>
        <v>100</v>
      </c>
      <c r="F5" s="16">
        <f>4158783/1000</f>
        <v>4158.7830000000004</v>
      </c>
      <c r="G5" s="15">
        <f t="shared" ref="G5" si="1">+B5/F5</f>
        <v>215.03550437712184</v>
      </c>
      <c r="J5" s="25"/>
    </row>
    <row r="6" spans="1:14" ht="15" customHeight="1" x14ac:dyDescent="0.2">
      <c r="A6" s="9">
        <v>2019</v>
      </c>
      <c r="B6" s="16">
        <v>939058</v>
      </c>
      <c r="C6" s="17">
        <v>17377.09</v>
      </c>
      <c r="D6" s="14">
        <f t="shared" si="0"/>
        <v>54.040003245652755</v>
      </c>
      <c r="E6" s="15">
        <f t="shared" ref="E6" si="2">+(D6/$D$5)*100</f>
        <v>99.860092994393284</v>
      </c>
      <c r="F6" s="16">
        <f>4218808/1000</f>
        <v>4218.808</v>
      </c>
      <c r="G6" s="15">
        <f>+B6/F6</f>
        <v>222.58846574672276</v>
      </c>
      <c r="H6" s="22"/>
      <c r="I6" s="23"/>
      <c r="J6" s="26"/>
      <c r="K6" s="2"/>
      <c r="L6" s="2"/>
    </row>
    <row r="7" spans="1:14" s="2" customFormat="1" ht="15" customHeight="1" x14ac:dyDescent="0.2">
      <c r="A7" s="9">
        <v>2020</v>
      </c>
      <c r="B7" s="16">
        <v>862653</v>
      </c>
      <c r="C7" s="17">
        <v>17418.900000000001</v>
      </c>
      <c r="D7" s="14">
        <f t="shared" si="0"/>
        <v>49.523965347984081</v>
      </c>
      <c r="E7" s="15">
        <f>+(D7/$D$5)*100</f>
        <v>91.514942414416666</v>
      </c>
      <c r="F7" s="16">
        <f>4278500/1000</f>
        <v>4278.5</v>
      </c>
      <c r="G7" s="15">
        <f>+B7/F7</f>
        <v>201.62510225546336</v>
      </c>
      <c r="J7" s="26"/>
    </row>
    <row r="8" spans="1:14" s="2" customFormat="1" ht="15" customHeight="1" x14ac:dyDescent="0.2">
      <c r="A8" s="9">
        <v>2021</v>
      </c>
      <c r="B8" s="16">
        <v>896092</v>
      </c>
      <c r="C8" s="17">
        <v>17457.39</v>
      </c>
      <c r="D8" s="14">
        <f t="shared" si="0"/>
        <v>51.330238941789126</v>
      </c>
      <c r="E8" s="15">
        <f>+(D8/$D$5)*100</f>
        <v>94.852741049082709</v>
      </c>
      <c r="F8" s="16">
        <v>4337</v>
      </c>
      <c r="G8" s="15">
        <f>+B8/F8</f>
        <v>206.61563292598569</v>
      </c>
      <c r="I8" s="13"/>
      <c r="J8" s="26"/>
    </row>
    <row r="9" spans="1:14" s="2" customFormat="1" ht="15" customHeight="1" x14ac:dyDescent="0.2">
      <c r="A9" s="9" t="s">
        <v>6</v>
      </c>
      <c r="B9" s="16">
        <v>929281</v>
      </c>
      <c r="C9" s="17">
        <v>17564.259999999998</v>
      </c>
      <c r="D9" s="14">
        <f t="shared" ref="D9" si="3">+B9/C9</f>
        <v>52.907495106540217</v>
      </c>
      <c r="E9" s="15">
        <f>+(D9/$D$5)*100</f>
        <v>97.767340194683143</v>
      </c>
      <c r="F9" s="16">
        <v>4395</v>
      </c>
      <c r="G9" s="15">
        <f>+B9/F9</f>
        <v>211.44050056882821</v>
      </c>
    </row>
    <row r="10" spans="1:14" ht="9.75" customHeight="1" x14ac:dyDescent="0.2">
      <c r="A10" s="18"/>
      <c r="B10" s="19"/>
      <c r="C10" s="19"/>
      <c r="D10" s="19"/>
      <c r="E10" s="20"/>
      <c r="F10" s="19"/>
      <c r="G10" s="21"/>
      <c r="J10" s="2"/>
    </row>
    <row r="11" spans="1:14" ht="12.75" customHeight="1" x14ac:dyDescent="0.2">
      <c r="B11" s="3"/>
      <c r="C11" s="3"/>
      <c r="D11" s="3"/>
      <c r="E11" s="3"/>
      <c r="F11" s="3"/>
      <c r="G11" s="3"/>
    </row>
    <row r="12" spans="1:14" ht="12.75" customHeight="1" x14ac:dyDescent="0.2">
      <c r="A12" s="8" t="s">
        <v>8</v>
      </c>
      <c r="B12" s="10"/>
      <c r="C12" s="10"/>
      <c r="D12" s="10"/>
      <c r="E12" s="10"/>
      <c r="F12" s="10"/>
      <c r="G12" s="10"/>
      <c r="H12" s="8"/>
    </row>
    <row r="13" spans="1:14" ht="12.75" customHeight="1" x14ac:dyDescent="0.2">
      <c r="A13" s="8" t="s">
        <v>9</v>
      </c>
      <c r="B13" s="10"/>
      <c r="C13" s="10"/>
      <c r="D13" s="10"/>
      <c r="E13" s="10"/>
      <c r="F13" s="10"/>
      <c r="G13" s="10"/>
      <c r="H13" s="8"/>
    </row>
    <row r="14" spans="1:14" ht="12.75" customHeight="1" x14ac:dyDescent="0.2">
      <c r="A14" s="24" t="s">
        <v>10</v>
      </c>
      <c r="B14" s="10"/>
      <c r="C14" s="10"/>
      <c r="D14" s="10"/>
      <c r="E14" s="10"/>
      <c r="F14" s="10"/>
      <c r="G14" s="10"/>
      <c r="H14" s="8"/>
    </row>
    <row r="15" spans="1:14" ht="12.75" customHeight="1" x14ac:dyDescent="0.2">
      <c r="A15" s="11" t="s">
        <v>5</v>
      </c>
      <c r="B15" s="10"/>
      <c r="C15" s="12"/>
      <c r="D15" s="10"/>
      <c r="E15" s="10"/>
      <c r="F15" s="8"/>
      <c r="G15" s="8"/>
      <c r="H15" s="8"/>
    </row>
    <row r="16" spans="1:14" ht="11.25" customHeight="1" x14ac:dyDescent="0.2"/>
    <row r="21" spans="7:7" x14ac:dyDescent="0.2">
      <c r="G21" t="s">
        <v>2</v>
      </c>
    </row>
  </sheetData>
  <mergeCells count="2">
    <mergeCell ref="A1:G3"/>
    <mergeCell ref="H2:N2"/>
  </mergeCells>
  <pageMargins left="0.74803149606299213" right="0.74803149606299213" top="0.98425196850393704" bottom="0.98425196850393704" header="0" footer="0"/>
  <pageSetup scale="80" orientation="portrait" r:id="rId1"/>
  <headerFooter alignWithMargins="0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DELFINA GARCIA</cp:lastModifiedBy>
  <cp:lastPrinted>2023-07-24T13:49:00Z</cp:lastPrinted>
  <dcterms:created xsi:type="dcterms:W3CDTF">2018-04-06T19:04:23Z</dcterms:created>
  <dcterms:modified xsi:type="dcterms:W3CDTF">2023-08-08T15:10:48Z</dcterms:modified>
</cp:coreProperties>
</file>