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3675" yWindow="495" windowWidth="9345" windowHeight="6330"/>
  </bookViews>
  <sheets>
    <sheet name="32" sheetId="7" r:id="rId1"/>
  </sheets>
  <calcPr calcId="152511"/>
</workbook>
</file>

<file path=xl/calcChain.xml><?xml version="1.0" encoding="utf-8"?>
<calcChain xmlns="http://schemas.openxmlformats.org/spreadsheetml/2006/main">
  <c r="C10" i="7" l="1"/>
  <c r="B51" i="7"/>
  <c r="B40" i="7"/>
  <c r="B38" i="7"/>
  <c r="B41" i="7"/>
  <c r="B42" i="7"/>
  <c r="B43" i="7"/>
  <c r="B44" i="7"/>
  <c r="B45" i="7"/>
  <c r="B46" i="7"/>
  <c r="B47" i="7"/>
  <c r="B48" i="7"/>
  <c r="B49" i="7"/>
  <c r="B50" i="7"/>
  <c r="B39" i="7"/>
  <c r="B26" i="7"/>
  <c r="B24" i="7"/>
  <c r="B27" i="7"/>
  <c r="B28" i="7"/>
  <c r="B29" i="7"/>
  <c r="B30" i="7"/>
  <c r="B31" i="7"/>
  <c r="B32" i="7"/>
  <c r="B33" i="7"/>
  <c r="B34" i="7"/>
  <c r="B35" i="7"/>
  <c r="B36" i="7"/>
  <c r="B37" i="7"/>
  <c r="B25" i="7"/>
  <c r="G12" i="7"/>
  <c r="G10" i="7"/>
  <c r="G13" i="7"/>
  <c r="E13" i="7"/>
  <c r="B13" i="7"/>
  <c r="G14" i="7"/>
  <c r="G15" i="7"/>
  <c r="G16" i="7"/>
  <c r="G17" i="7"/>
  <c r="G18" i="7"/>
  <c r="G19" i="7"/>
  <c r="G20" i="7"/>
  <c r="G21" i="7"/>
  <c r="G22" i="7"/>
  <c r="G23" i="7"/>
  <c r="G11" i="7"/>
  <c r="F12" i="7"/>
  <c r="F13" i="7"/>
  <c r="F14" i="7"/>
  <c r="F15" i="7"/>
  <c r="F16" i="7"/>
  <c r="E16" i="7"/>
  <c r="F17" i="7"/>
  <c r="E17" i="7"/>
  <c r="B17" i="7"/>
  <c r="F18" i="7"/>
  <c r="F19" i="7"/>
  <c r="F20" i="7"/>
  <c r="F21" i="7"/>
  <c r="F22" i="7"/>
  <c r="F23" i="7"/>
  <c r="F11" i="7"/>
  <c r="D12" i="7"/>
  <c r="D13" i="7"/>
  <c r="D14" i="7"/>
  <c r="D15" i="7"/>
  <c r="D16" i="7"/>
  <c r="D17" i="7"/>
  <c r="D18" i="7"/>
  <c r="D19" i="7"/>
  <c r="D20" i="7"/>
  <c r="D21" i="7"/>
  <c r="D22" i="7"/>
  <c r="D23" i="7"/>
  <c r="D11" i="7"/>
  <c r="G38" i="7"/>
  <c r="D24" i="7"/>
  <c r="D38" i="7"/>
  <c r="E11" i="7"/>
  <c r="F10" i="7"/>
  <c r="E14" i="7"/>
  <c r="B14" i="7"/>
  <c r="E19" i="7"/>
  <c r="E20" i="7"/>
  <c r="B20" i="7"/>
  <c r="E22" i="7"/>
  <c r="F38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G24" i="7"/>
  <c r="F24" i="7"/>
  <c r="E15" i="7"/>
  <c r="B15" i="7"/>
  <c r="E21" i="7"/>
  <c r="B21" i="7"/>
  <c r="B22" i="7"/>
  <c r="E18" i="7"/>
  <c r="B18" i="7"/>
  <c r="E24" i="7"/>
  <c r="E12" i="7"/>
  <c r="B12" i="7"/>
  <c r="E23" i="7"/>
  <c r="B23" i="7"/>
  <c r="B16" i="7"/>
  <c r="B19" i="7"/>
  <c r="B11" i="7"/>
  <c r="D10" i="7"/>
  <c r="E10" i="7"/>
  <c r="B10" i="7"/>
  <c r="C32" i="7"/>
  <c r="C21" i="7"/>
  <c r="C23" i="7"/>
  <c r="C25" i="7"/>
  <c r="C13" i="7"/>
  <c r="C36" i="7"/>
  <c r="C12" i="7"/>
  <c r="C26" i="7"/>
  <c r="C28" i="7"/>
  <c r="C39" i="7"/>
  <c r="C20" i="7"/>
  <c r="C18" i="7"/>
  <c r="C41" i="7"/>
  <c r="C31" i="7"/>
  <c r="C27" i="7"/>
  <c r="C49" i="7"/>
  <c r="C16" i="7"/>
  <c r="C50" i="7"/>
  <c r="C15" i="7"/>
  <c r="C34" i="7"/>
  <c r="C44" i="7"/>
  <c r="C43" i="7"/>
  <c r="C46" i="7"/>
  <c r="C40" i="7"/>
  <c r="C30" i="7"/>
  <c r="C11" i="7"/>
  <c r="C29" i="7"/>
  <c r="C35" i="7"/>
  <c r="C24" i="7"/>
  <c r="C33" i="7"/>
  <c r="C42" i="7"/>
  <c r="C45" i="7"/>
  <c r="C37" i="7"/>
  <c r="C47" i="7"/>
  <c r="C48" i="7"/>
  <c r="C51" i="7"/>
  <c r="C17" i="7"/>
  <c r="C19" i="7"/>
  <c r="C14" i="7"/>
  <c r="C22" i="7"/>
  <c r="C38" i="7"/>
</calcChain>
</file>

<file path=xl/connections.xml><?xml version="1.0" encoding="utf-8"?>
<connections xmlns="http://schemas.openxmlformats.org/spreadsheetml/2006/main">
  <connection id="1" sourceFile="Y:\MIGRA\BASE DE DATOS\BASE DE DATOS 2017\OTROS PUERTOS 2017\ENTRADA\Guabito\ACCESS\ENTRADA OTROS PUERTOS 2017 SOLO.mdb" keepAlive="1" name="ENTRADA OTROS PUERTOS 2017 SOLO" type="5" refreshedVersion="4">
    <dbPr connection="Provider=Microsoft.ACE.OLEDB.12.0;Password=&quot;&quot;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2" sourceFile="Y:\MIGRA\BASE DE DATOS\BASE DE DATOS 2017\OTROS PUERTOS 2017\ENTRADA\Guabito\ACCESS\ENTRADA OTROS PUERTOS 2017 SOLO.mdb" keepAlive="1" name="ENTRADA OTROS PUERTOS 2017 SOLO1" type="5" refreshedVersion="4">
    <dbPr connection="Provider=Microsoft.ACE.OLEDB.12.0;Password=&quot;&quot;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3" sourceFile="Y:\MIGRA\BASE DE DATOS\BASE DE DATOS 2017\OTROS PUERTOS 2017\ENTRADA\Guabito\ACCESS\ENTRADA OTROS PUERTOS 2017 SOLO.mdb" keepAlive="1" name="ENTRADA OTROS PUERTOS 2017 SOLO2" type="5" refreshedVersion="4">
    <dbPr connection="Provider=Microsoft.ACE.OLEDB.12.0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4" sourceFile="Z:\MIGRA\VERSIÓN BASES\Entrada_2015\ENTRADA_2015 oficial Otros Puertos.xlsx" keepAlive="1" name="ENTRADA_2015 oficial Otros Puertos" type="5" refreshedVersion="0" new="1" background="1">
    <dbPr connection="Provider=Microsoft.ACE.OLEDB.12.0;Password=&quot;&quot;;User ID=Admin;Data Source=Z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5" sourceFile="Z:\MIGRA\VERSIÓN BASES\Entrada_2015\ENTRADA_2015 oficial Otros Puertos.xlsx" keepAlive="1" name="ENTRADA_2015 oficial Otros Puertos1" type="5" refreshedVersion="4">
    <dbPr connection="Provider=Microsoft.ACE.OLEDB.12.0;User ID=Admin;Data Source=Z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6" sourceFile="\\inec_nas_01\Sociales\MIGRA\BASE DE DATOS\BASE DE DATOS 2021\OTROS PUERTOS 2021\ACCESS\ENTRADAS OTROS PUERTOS 2021.accdb" keepAlive="1" name="ENTRADAS OTROS PUERTOS 202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EDAD" commandType="3"/>
  </connection>
  <connection id="7" sourceFile="\\inec_nas_01\Sociales\MIGRA\BASE DE DATOS\BASE DE DATOS 2023\OTROS PUERTOS 2023\2023-OFICIAL-ENTRADA\ENTRADA\ENTRADAS OTROS PUERTOS 2023.accdb" keepAlive="1" name="ENTRADAS OTROS PUERTOS 2023" type="5" refreshedVersion="0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EDAD" commandType="3"/>
  </connection>
  <connection id="8" sourceFile="\\inec_nas_01\Sociales\MIGRA\BASE DE DATOS\BASE DE DATOS 2023\OTROS PUERTOS 2023\2023-OFICIAL-ENTRADA\ENTRADA\ENTRADAS OTROS PUERTOS 2023.accdb" keepAlive="1" name="ENTRADAS OTROS PUERTOS 20231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9" sourceFile="\\inec_nas_01\Sociales\MIGRA\BASE DE DATOS\BASE DE DATOS 2023\OTROS PUERTOS 2023\2023-OFICIAL-ENTRADA\ENTRADA\ENTRADAS OTROS PUERTOS 2023.accdb" keepAlive="1" name="ENTRADAS OTROS PUERTOS 20232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0" sourceFile="Z:\BASE DE DATOS\BASE DE DATOS 2016\OTROS PUERTOS\BASE CAPTURA TODO\ACCENT\Otros puertos 2016.accdb" keepAlive="1" name="Otros puertos 2016" type="5" refreshedVersion="4">
    <dbPr connection="Provider=Microsoft.ACE.OLEDB.12.0;Password=&quot;&quot;;User ID=Admin;Data Source=Z:\BASE DE DATOS\BASE DE DATOS 2016\OTROS PUERTOS\BASE CAPTURA TODO\ACCENT\Otros puertos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11" sourceFile="Z:\BASE DE DATOS\BASE DE DATOS 2016\OTROS PUERTOS\BASE CAPTURA TODO\ACCENT\Otros puertos 2016.accdb" keepAlive="1" name="Otros puertos 20161" type="5" refreshedVersion="4">
    <dbPr connection="Provider=Microsoft.ACE.OLEDB.12.0;Password=&quot;&quot;;User ID=Admin;Data Source=Z:\BASE DE DATOS\BASE DE DATOS 2016\OTROS PUERTOS\BASE CAPTURA TODO\ACCENT\Otros puertos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12" sourceFile="Y:\MIGRA\BASE DE DATOS\BASE DE DATOS 2019\OTROS PUERTOS\OTROS PUERTOS\ACCESS\OTROS PUERTOS AÑO 2019.mdb" keepAlive="1" name="OTROS PUERTOS AÑO 2019" type="5" refreshedVersion="0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 1" commandType="3"/>
  </connection>
  <connection id="13" sourceFile="Y:\MIGRA\BASE DE DATOS\BASE DE DATOS 2019\OTROS PUERTOS\OTROS PUERTOS\ACCESS\OTROS PUERTOS AÑO 2019.mdb" keepAlive="1" name="OTROS PUERTOS AÑO 20191" type="5" refreshedVersion="4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TROS PUERTOS AÑO 2019(2) Consulta" commandType="3"/>
  </connection>
  <connection id="14" sourceFile="C:\Users\Yantillon\Desktop\BOLETIN 2020\OTROS PUERTOS ENTRADA 2020.mdb" keepAlive="1" name="OTROS PUERTOS ENTRADA 2020" type="5" refreshedVersion="0">
    <dbPr connection="Provider=Microsoft.ACE.OLEDB.12.0;Password=&quot;&quot;;User ID=Admin;Data Source=C:\Users\Yantillon\Desktop\BOLETIN 2020\OTROS PUERTOS ENTRA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</connections>
</file>

<file path=xl/sharedStrings.xml><?xml version="1.0" encoding="utf-8"?>
<sst xmlns="http://schemas.openxmlformats.org/spreadsheetml/2006/main" count="57" uniqueCount="30">
  <si>
    <t>Entrada de pasajeros</t>
  </si>
  <si>
    <t>Clase</t>
  </si>
  <si>
    <t>Total</t>
  </si>
  <si>
    <t>Residentes</t>
  </si>
  <si>
    <t>Panameños</t>
  </si>
  <si>
    <t>Extranjeros</t>
  </si>
  <si>
    <t>Visitantes</t>
  </si>
  <si>
    <t>Porcentaje     (1)</t>
  </si>
  <si>
    <t xml:space="preserve">Sexo y grupos de edad </t>
  </si>
  <si>
    <t>Menos de 10</t>
  </si>
  <si>
    <t>15 - 19</t>
  </si>
  <si>
    <t>35 - 39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</si>
  <si>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</si>
  <si>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</si>
  <si>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</si>
  <si>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</si>
  <si>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</si>
  <si>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</si>
  <si>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</si>
  <si>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</si>
  <si>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y más</t>
  </si>
  <si>
    <t>10 - 14</t>
  </si>
  <si>
    <t>Fuente: Servicio Nacional de Migración.</t>
  </si>
  <si>
    <t>TOTAL</t>
  </si>
  <si>
    <t>Hombres</t>
  </si>
  <si>
    <t>Mujeres</t>
  </si>
  <si>
    <t>Cuadro 32.  ENTRADA DE PASAJEROS A LA REPÚBLICA POR OTROS PUERTOS,</t>
  </si>
  <si>
    <t>POR CLASE, SEGÚN SEXO Y GRUPOS DE EDAD: AÑO 2023</t>
  </si>
  <si>
    <t xml:space="preserve">NOTA: No incluye a los pasajeros que ingresaron al país a través de Balboa y Cristobal ni aquellos provenientes de los cruceros </t>
  </si>
  <si>
    <t>(1)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</si>
</sst>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14" formatCode="0.0"/>
    <numFmt numFmtId="224" formatCode="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1" fillId="0" borderId="0" xfId="0" applyFont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0" xfId="0" applyFont="1" applyFill="1"/>
    <xf numFmtId="3" fontId="1" fillId="0" borderId="4" xfId="0" applyNumberFormat="1" applyFont="1" applyFill="1" applyBorder="1"/>
    <xf numFmtId="3" fontId="1" fillId="0" borderId="5" xfId="0" applyNumberFormat="1" applyFont="1" applyBorder="1"/>
    <xf numFmtId="3" fontId="1" fillId="0" borderId="0" xfId="0" applyNumberFormat="1" applyFont="1" applyFill="1"/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7" xfId="0" applyNumberFormat="1" applyFont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4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Fill="1"/>
    <xf numFmtId="3" fontId="2" fillId="0" borderId="6" xfId="0" applyNumberFormat="1" applyFon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1" fillId="0" borderId="8" xfId="0" applyFont="1" applyFill="1" applyBorder="1"/>
    <xf numFmtId="0" fontId="2" fillId="0" borderId="0" xfId="0" applyFont="1"/>
    <xf numFmtId="3" fontId="0" fillId="0" borderId="6" xfId="0" applyNumberFormat="1" applyBorder="1"/>
    <xf numFmtId="3" fontId="0" fillId="0" borderId="0" xfId="0" applyNumberFormat="1"/>
    <xf numFmtId="3" fontId="1" fillId="0" borderId="0" xfId="0" applyNumberFormat="1" applyFont="1"/>
    <xf numFmtId="214" fontId="1" fillId="0" borderId="1" xfId="0" applyNumberFormat="1" applyFont="1" applyBorder="1"/>
    <xf numFmtId="214" fontId="1" fillId="0" borderId="2" xfId="0" applyNumberFormat="1" applyFont="1" applyBorder="1"/>
    <xf numFmtId="214" fontId="1" fillId="0" borderId="4" xfId="0" applyNumberFormat="1" applyFont="1" applyFill="1" applyBorder="1"/>
    <xf numFmtId="214" fontId="1" fillId="0" borderId="0" xfId="0" applyNumberFormat="1" applyFont="1" applyFill="1"/>
    <xf numFmtId="214" fontId="1" fillId="0" borderId="0" xfId="0" applyNumberFormat="1" applyFont="1"/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1" fillId="0" borderId="9" xfId="0" applyFont="1" applyBorder="1"/>
    <xf numFmtId="224" fontId="2" fillId="0" borderId="7" xfId="0" applyNumberFormat="1" applyFont="1" applyBorder="1" applyAlignment="1">
      <alignment horizontal="right"/>
    </xf>
    <xf numFmtId="214" fontId="2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2" fillId="0" borderId="0" xfId="0" applyNumberFormat="1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14" fontId="2" fillId="2" borderId="2" xfId="0" applyNumberFormat="1" applyFont="1" applyFill="1" applyBorder="1" applyAlignment="1">
      <alignment horizontal="center" vertical="center" wrapText="1"/>
    </xf>
    <xf numFmtId="214" fontId="2" fillId="2" borderId="7" xfId="0" applyNumberFormat="1" applyFont="1" applyFill="1" applyBorder="1" applyAlignment="1">
      <alignment horizontal="center" vertical="center" wrapText="1"/>
    </xf>
    <xf numFmtId="214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36.42578125" style="20" customWidth="1"/>
    <col min="2" max="2" width="12.7109375" style="25" customWidth="1"/>
    <col min="3" max="3" width="13.28515625" style="33" customWidth="1"/>
    <col min="4" max="4" width="12.5703125" style="2" customWidth="1"/>
    <col min="5" max="5" width="12.5703125" style="25" customWidth="1"/>
    <col min="6" max="6" width="14" style="2" customWidth="1"/>
    <col min="7" max="7" width="14.85546875" style="2" customWidth="1"/>
    <col min="8" max="8" width="19" style="20" customWidth="1"/>
  </cols>
  <sheetData>
    <row r="1" spans="1:10" ht="15.75" customHeight="1" x14ac:dyDescent="0.2">
      <c r="A1" s="51" t="s">
        <v>26</v>
      </c>
      <c r="B1" s="51"/>
      <c r="C1" s="51"/>
      <c r="D1" s="51"/>
      <c r="E1" s="51"/>
      <c r="F1" s="51"/>
      <c r="G1" s="51"/>
    </row>
    <row r="2" spans="1:10" ht="15.75" customHeight="1" x14ac:dyDescent="0.2">
      <c r="A2" s="51" t="s">
        <v>27</v>
      </c>
      <c r="B2" s="51"/>
      <c r="C2" s="51"/>
      <c r="D2" s="51"/>
      <c r="E2" s="51"/>
      <c r="F2" s="51"/>
      <c r="G2" s="51"/>
    </row>
    <row r="3" spans="1:10" ht="15.75" customHeight="1" x14ac:dyDescent="0.2">
      <c r="B3" s="11"/>
      <c r="C3" s="29"/>
      <c r="D3" s="1"/>
      <c r="E3" s="11"/>
      <c r="F3" s="1"/>
      <c r="G3" s="1"/>
    </row>
    <row r="4" spans="1:10" ht="20.25" customHeight="1" x14ac:dyDescent="0.2">
      <c r="A4" s="52" t="s">
        <v>8</v>
      </c>
      <c r="B4" s="45" t="s">
        <v>0</v>
      </c>
      <c r="C4" s="46"/>
      <c r="D4" s="46"/>
      <c r="E4" s="46"/>
      <c r="F4" s="46"/>
      <c r="G4" s="46"/>
    </row>
    <row r="5" spans="1:10" ht="20.25" customHeight="1" x14ac:dyDescent="0.2">
      <c r="A5" s="53"/>
      <c r="B5" s="47" t="s">
        <v>2</v>
      </c>
      <c r="C5" s="56" t="s">
        <v>7</v>
      </c>
      <c r="D5" s="45" t="s">
        <v>1</v>
      </c>
      <c r="E5" s="46"/>
      <c r="F5" s="46"/>
      <c r="G5" s="46"/>
    </row>
    <row r="6" spans="1:10" ht="18" customHeight="1" x14ac:dyDescent="0.2">
      <c r="A6" s="53"/>
      <c r="B6" s="55"/>
      <c r="C6" s="57"/>
      <c r="D6" s="47" t="s">
        <v>6</v>
      </c>
      <c r="E6" s="45" t="s">
        <v>3</v>
      </c>
      <c r="F6" s="46"/>
      <c r="G6" s="46"/>
    </row>
    <row r="7" spans="1:10" x14ac:dyDescent="0.2">
      <c r="A7" s="53"/>
      <c r="B7" s="55"/>
      <c r="C7" s="57"/>
      <c r="D7" s="55"/>
      <c r="E7" s="47" t="s">
        <v>2</v>
      </c>
      <c r="F7" s="47" t="s">
        <v>4</v>
      </c>
      <c r="G7" s="49" t="s">
        <v>5</v>
      </c>
    </row>
    <row r="8" spans="1:10" x14ac:dyDescent="0.2">
      <c r="A8" s="54"/>
      <c r="B8" s="48"/>
      <c r="C8" s="58"/>
      <c r="D8" s="48"/>
      <c r="E8" s="48"/>
      <c r="F8" s="48"/>
      <c r="G8" s="50"/>
    </row>
    <row r="9" spans="1:10" ht="12.95" customHeight="1" x14ac:dyDescent="0.2">
      <c r="A9" s="38"/>
      <c r="B9" s="35"/>
      <c r="C9" s="30"/>
      <c r="D9" s="3"/>
      <c r="E9" s="12"/>
      <c r="F9" s="3"/>
      <c r="G9" s="4"/>
    </row>
    <row r="10" spans="1:10" ht="24.2" customHeight="1" x14ac:dyDescent="0.2">
      <c r="A10" s="41" t="s">
        <v>23</v>
      </c>
      <c r="B10" s="37">
        <f t="shared" ref="B10:G10" si="0">SUM(B11:B23)</f>
        <v>394713</v>
      </c>
      <c r="C10" s="39">
        <f>SUM(C11:C23)</f>
        <v>100</v>
      </c>
      <c r="D10" s="37">
        <f t="shared" si="0"/>
        <v>316261</v>
      </c>
      <c r="E10" s="37">
        <f t="shared" si="0"/>
        <v>78452</v>
      </c>
      <c r="F10" s="37">
        <f t="shared" si="0"/>
        <v>73881</v>
      </c>
      <c r="G10" s="36">
        <f t="shared" si="0"/>
        <v>4571</v>
      </c>
      <c r="I10" s="28"/>
      <c r="J10" s="27"/>
    </row>
    <row r="11" spans="1:10" ht="15" customHeight="1" x14ac:dyDescent="0.2">
      <c r="A11" s="21" t="s">
        <v>9</v>
      </c>
      <c r="B11" s="13">
        <f>SUM(D11+E11)</f>
        <v>16092</v>
      </c>
      <c r="C11" s="40">
        <f>SUM(B11/$B$10)*100</f>
        <v>4.0768862439291338</v>
      </c>
      <c r="D11" s="13">
        <f>SUM(D25+D39)</f>
        <v>10478</v>
      </c>
      <c r="E11" s="13">
        <f>SUM(F11+G11)</f>
        <v>5614</v>
      </c>
      <c r="F11" s="13">
        <f>SUM(F25+F39)</f>
        <v>5598</v>
      </c>
      <c r="G11" s="18">
        <f>SUM(G25+G39)</f>
        <v>16</v>
      </c>
      <c r="I11" s="27"/>
      <c r="J11" s="27"/>
    </row>
    <row r="12" spans="1:10" ht="15" customHeight="1" x14ac:dyDescent="0.2">
      <c r="A12" s="34" t="s">
        <v>21</v>
      </c>
      <c r="B12" s="13">
        <f t="shared" ref="B12:B23" si="1">SUM(D12+E12)</f>
        <v>11581</v>
      </c>
      <c r="C12" s="40">
        <f>SUM(B12/$B$10)*100</f>
        <v>2.9340305487784795</v>
      </c>
      <c r="D12" s="13">
        <f t="shared" ref="D12:D23" si="2">SUM(D26+D40)</f>
        <v>7958</v>
      </c>
      <c r="E12" s="13">
        <f t="shared" ref="E12:E23" si="3">SUM(F12+G12)</f>
        <v>3623</v>
      </c>
      <c r="F12" s="13">
        <f t="shared" ref="F12:G23" si="4">SUM(F26+F40)</f>
        <v>3594</v>
      </c>
      <c r="G12" s="18">
        <f t="shared" si="4"/>
        <v>29</v>
      </c>
      <c r="J12" s="27"/>
    </row>
    <row r="13" spans="1:10" ht="15" customHeight="1" x14ac:dyDescent="0.2">
      <c r="A13" s="21" t="s">
        <v>10</v>
      </c>
      <c r="B13" s="13">
        <f t="shared" si="1"/>
        <v>13908</v>
      </c>
      <c r="C13" s="40">
        <f t="shared" ref="C13:C51" si="5">SUM(B13/$B$10)*100</f>
        <v>3.5235728237985575</v>
      </c>
      <c r="D13" s="13">
        <f t="shared" si="2"/>
        <v>10359</v>
      </c>
      <c r="E13" s="13">
        <f t="shared" si="3"/>
        <v>3549</v>
      </c>
      <c r="F13" s="13">
        <f t="shared" si="4"/>
        <v>3494</v>
      </c>
      <c r="G13" s="18">
        <f t="shared" si="4"/>
        <v>55</v>
      </c>
      <c r="I13" s="27"/>
      <c r="J13" s="27"/>
    </row>
    <row r="14" spans="1:10" ht="15" customHeight="1" x14ac:dyDescent="0.2">
      <c r="A14" s="21" t="s">
        <v>12</v>
      </c>
      <c r="B14" s="13">
        <f t="shared" si="1"/>
        <v>30535</v>
      </c>
      <c r="C14" s="40">
        <f>SUM(B14/$B$10)*100</f>
        <v>7.7360005877688351</v>
      </c>
      <c r="D14" s="13">
        <f t="shared" si="2"/>
        <v>24588</v>
      </c>
      <c r="E14" s="13">
        <f t="shared" si="3"/>
        <v>5947</v>
      </c>
      <c r="F14" s="13">
        <f t="shared" si="4"/>
        <v>5891</v>
      </c>
      <c r="G14" s="18">
        <f t="shared" si="4"/>
        <v>56</v>
      </c>
      <c r="I14" s="27"/>
      <c r="J14" s="27"/>
    </row>
    <row r="15" spans="1:10" ht="15" customHeight="1" x14ac:dyDescent="0.2">
      <c r="A15" s="21" t="s">
        <v>13</v>
      </c>
      <c r="B15" s="13">
        <f t="shared" si="1"/>
        <v>48831</v>
      </c>
      <c r="C15" s="40">
        <f t="shared" si="5"/>
        <v>12.371267224540363</v>
      </c>
      <c r="D15" s="13">
        <f t="shared" si="2"/>
        <v>39801</v>
      </c>
      <c r="E15" s="13">
        <f t="shared" si="3"/>
        <v>9030</v>
      </c>
      <c r="F15" s="13">
        <f t="shared" si="4"/>
        <v>8740</v>
      </c>
      <c r="G15" s="18">
        <f t="shared" si="4"/>
        <v>290</v>
      </c>
      <c r="I15" s="44"/>
      <c r="J15" s="27"/>
    </row>
    <row r="16" spans="1:10" ht="15" customHeight="1" x14ac:dyDescent="0.2">
      <c r="A16" s="21" t="s">
        <v>14</v>
      </c>
      <c r="B16" s="13">
        <f t="shared" si="1"/>
        <v>52146</v>
      </c>
      <c r="C16" s="40">
        <f t="shared" si="5"/>
        <v>13.211117951524272</v>
      </c>
      <c r="D16" s="13">
        <f t="shared" si="2"/>
        <v>42412</v>
      </c>
      <c r="E16" s="13">
        <f t="shared" si="3"/>
        <v>9734</v>
      </c>
      <c r="F16" s="13">
        <f t="shared" si="4"/>
        <v>9290</v>
      </c>
      <c r="G16" s="18">
        <f t="shared" si="4"/>
        <v>444</v>
      </c>
      <c r="J16" s="27"/>
    </row>
    <row r="17" spans="1:12" ht="15" customHeight="1" x14ac:dyDescent="0.2">
      <c r="A17" s="21" t="s">
        <v>11</v>
      </c>
      <c r="B17" s="13">
        <f t="shared" si="1"/>
        <v>45186</v>
      </c>
      <c r="C17" s="40">
        <f t="shared" si="5"/>
        <v>11.447811447811448</v>
      </c>
      <c r="D17" s="13">
        <f t="shared" si="2"/>
        <v>36812</v>
      </c>
      <c r="E17" s="13">
        <f t="shared" si="3"/>
        <v>8374</v>
      </c>
      <c r="F17" s="13">
        <f t="shared" si="4"/>
        <v>7796</v>
      </c>
      <c r="G17" s="18">
        <f t="shared" si="4"/>
        <v>578</v>
      </c>
      <c r="J17" s="27"/>
    </row>
    <row r="18" spans="1:12" ht="15" customHeight="1" x14ac:dyDescent="0.2">
      <c r="A18" s="21" t="s">
        <v>15</v>
      </c>
      <c r="B18" s="13">
        <f t="shared" si="1"/>
        <v>38535</v>
      </c>
      <c r="C18" s="40">
        <f t="shared" si="5"/>
        <v>9.7627896724962184</v>
      </c>
      <c r="D18" s="13">
        <f t="shared" si="2"/>
        <v>31071</v>
      </c>
      <c r="E18" s="13">
        <f t="shared" si="3"/>
        <v>7464</v>
      </c>
      <c r="F18" s="13">
        <f t="shared" si="4"/>
        <v>6762</v>
      </c>
      <c r="G18" s="18">
        <f t="shared" si="4"/>
        <v>702</v>
      </c>
      <c r="J18" s="27"/>
    </row>
    <row r="19" spans="1:12" ht="15" customHeight="1" x14ac:dyDescent="0.2">
      <c r="A19" s="21" t="s">
        <v>16</v>
      </c>
      <c r="B19" s="13">
        <f t="shared" si="1"/>
        <v>33160</v>
      </c>
      <c r="C19" s="40">
        <f t="shared" si="5"/>
        <v>8.4010407561950071</v>
      </c>
      <c r="D19" s="13">
        <f t="shared" si="2"/>
        <v>26187</v>
      </c>
      <c r="E19" s="13">
        <f t="shared" si="3"/>
        <v>6973</v>
      </c>
      <c r="F19" s="13">
        <f t="shared" si="4"/>
        <v>6308</v>
      </c>
      <c r="G19" s="18">
        <f t="shared" si="4"/>
        <v>665</v>
      </c>
      <c r="J19" s="27"/>
    </row>
    <row r="20" spans="1:12" ht="15" customHeight="1" x14ac:dyDescent="0.2">
      <c r="A20" s="21" t="s">
        <v>17</v>
      </c>
      <c r="B20" s="13">
        <f t="shared" si="1"/>
        <v>29477</v>
      </c>
      <c r="C20" s="40">
        <f t="shared" si="5"/>
        <v>7.4679577313136374</v>
      </c>
      <c r="D20" s="13">
        <f t="shared" si="2"/>
        <v>23777</v>
      </c>
      <c r="E20" s="13">
        <f t="shared" si="3"/>
        <v>5700</v>
      </c>
      <c r="F20" s="13">
        <f t="shared" si="4"/>
        <v>5153</v>
      </c>
      <c r="G20" s="18">
        <f t="shared" si="4"/>
        <v>547</v>
      </c>
      <c r="J20" s="27"/>
    </row>
    <row r="21" spans="1:12" ht="15" customHeight="1" x14ac:dyDescent="0.2">
      <c r="A21" s="21" t="s">
        <v>18</v>
      </c>
      <c r="B21" s="13">
        <f t="shared" si="1"/>
        <v>25903</v>
      </c>
      <c r="C21" s="40">
        <f t="shared" si="5"/>
        <v>6.5624897077116788</v>
      </c>
      <c r="D21" s="13">
        <f t="shared" si="2"/>
        <v>21170</v>
      </c>
      <c r="E21" s="13">
        <f t="shared" si="3"/>
        <v>4733</v>
      </c>
      <c r="F21" s="13">
        <f t="shared" si="4"/>
        <v>4284</v>
      </c>
      <c r="G21" s="18">
        <f t="shared" si="4"/>
        <v>449</v>
      </c>
      <c r="J21" s="27"/>
    </row>
    <row r="22" spans="1:12" ht="15" customHeight="1" x14ac:dyDescent="0.2">
      <c r="A22" s="21" t="s">
        <v>19</v>
      </c>
      <c r="B22" s="13">
        <f t="shared" si="1"/>
        <v>20967</v>
      </c>
      <c r="C22" s="40">
        <f t="shared" si="5"/>
        <v>5.3119608424348836</v>
      </c>
      <c r="D22" s="13">
        <f t="shared" si="2"/>
        <v>17444</v>
      </c>
      <c r="E22" s="13">
        <f t="shared" si="3"/>
        <v>3523</v>
      </c>
      <c r="F22" s="13">
        <f t="shared" si="4"/>
        <v>3207</v>
      </c>
      <c r="G22" s="18">
        <f t="shared" si="4"/>
        <v>316</v>
      </c>
      <c r="J22" s="27"/>
    </row>
    <row r="23" spans="1:12" ht="15" customHeight="1" x14ac:dyDescent="0.2">
      <c r="A23" s="21" t="s">
        <v>20</v>
      </c>
      <c r="B23" s="13">
        <f t="shared" si="1"/>
        <v>28392</v>
      </c>
      <c r="C23" s="40">
        <f t="shared" si="5"/>
        <v>7.1930744616974867</v>
      </c>
      <c r="D23" s="13">
        <f t="shared" si="2"/>
        <v>24204</v>
      </c>
      <c r="E23" s="13">
        <f t="shared" si="3"/>
        <v>4188</v>
      </c>
      <c r="F23" s="13">
        <f t="shared" si="4"/>
        <v>3764</v>
      </c>
      <c r="G23" s="18">
        <f t="shared" si="4"/>
        <v>424</v>
      </c>
      <c r="H23" s="21"/>
      <c r="J23" s="27"/>
    </row>
    <row r="24" spans="1:12" ht="18" customHeight="1" x14ac:dyDescent="0.2">
      <c r="A24" s="43" t="s">
        <v>24</v>
      </c>
      <c r="B24" s="13">
        <f>SUM(B25:B37)</f>
        <v>205583</v>
      </c>
      <c r="C24" s="40">
        <f t="shared" si="5"/>
        <v>52.08417255068872</v>
      </c>
      <c r="D24" s="13">
        <f>SUM(D25:D37)</f>
        <v>166458</v>
      </c>
      <c r="E24" s="13">
        <f>SUM(E25:E37)</f>
        <v>39125</v>
      </c>
      <c r="F24" s="13">
        <f>SUM(F25:F37)</f>
        <v>37117</v>
      </c>
      <c r="G24" s="18">
        <f>SUM(G25:G37)</f>
        <v>2008</v>
      </c>
      <c r="J24" s="27"/>
      <c r="K24" s="27"/>
      <c r="L24" s="44"/>
    </row>
    <row r="25" spans="1:12" ht="15" customHeight="1" x14ac:dyDescent="0.2">
      <c r="A25" s="34" t="s">
        <v>9</v>
      </c>
      <c r="B25" s="14">
        <f>SUM(D25+E25)</f>
        <v>8269</v>
      </c>
      <c r="C25" s="40">
        <f t="shared" si="5"/>
        <v>2.0949398677013424</v>
      </c>
      <c r="D25" s="10">
        <v>5454</v>
      </c>
      <c r="E25" s="14">
        <f>SUM(F25+G25)</f>
        <v>2815</v>
      </c>
      <c r="F25" s="10">
        <v>2806</v>
      </c>
      <c r="G25" s="9">
        <v>9</v>
      </c>
      <c r="J25" s="27"/>
    </row>
    <row r="26" spans="1:12" ht="15" customHeight="1" x14ac:dyDescent="0.2">
      <c r="A26" s="34" t="s">
        <v>21</v>
      </c>
      <c r="B26" s="14">
        <f t="shared" ref="B26:B37" si="6">SUM(D26+E26)</f>
        <v>5972</v>
      </c>
      <c r="C26" s="40">
        <f t="shared" si="5"/>
        <v>1.5129980517489923</v>
      </c>
      <c r="D26" s="10">
        <v>4022</v>
      </c>
      <c r="E26" s="14">
        <f t="shared" ref="E26:E37" si="7">SUM(F26+G26)</f>
        <v>1950</v>
      </c>
      <c r="F26" s="10">
        <v>1939</v>
      </c>
      <c r="G26" s="9">
        <v>11</v>
      </c>
      <c r="J26" s="27"/>
    </row>
    <row r="27" spans="1:12" ht="15" customHeight="1" x14ac:dyDescent="0.2">
      <c r="A27" s="21" t="s">
        <v>10</v>
      </c>
      <c r="B27" s="14">
        <f t="shared" si="6"/>
        <v>6350</v>
      </c>
      <c r="C27" s="40">
        <f t="shared" si="5"/>
        <v>1.6087638360023613</v>
      </c>
      <c r="D27" s="10">
        <v>4716</v>
      </c>
      <c r="E27" s="14">
        <f t="shared" si="7"/>
        <v>1634</v>
      </c>
      <c r="F27" s="10">
        <v>1603</v>
      </c>
      <c r="G27" s="9">
        <v>31</v>
      </c>
      <c r="J27" s="27"/>
    </row>
    <row r="28" spans="1:12" ht="15" customHeight="1" x14ac:dyDescent="0.2">
      <c r="A28" s="21" t="s">
        <v>12</v>
      </c>
      <c r="B28" s="14">
        <f t="shared" si="6"/>
        <v>13762</v>
      </c>
      <c r="C28" s="40">
        <f t="shared" si="5"/>
        <v>3.486583923002283</v>
      </c>
      <c r="D28" s="10">
        <v>11166</v>
      </c>
      <c r="E28" s="14">
        <f t="shared" si="7"/>
        <v>2596</v>
      </c>
      <c r="F28" s="10">
        <v>2556</v>
      </c>
      <c r="G28" s="9">
        <v>40</v>
      </c>
      <c r="J28" s="27"/>
    </row>
    <row r="29" spans="1:12" ht="15" customHeight="1" x14ac:dyDescent="0.2">
      <c r="A29" s="21" t="s">
        <v>13</v>
      </c>
      <c r="B29" s="14">
        <f t="shared" si="6"/>
        <v>24436</v>
      </c>
      <c r="C29" s="40">
        <f t="shared" si="5"/>
        <v>6.1908272592997946</v>
      </c>
      <c r="D29" s="10">
        <v>20166</v>
      </c>
      <c r="E29" s="14">
        <f t="shared" si="7"/>
        <v>4270</v>
      </c>
      <c r="F29" s="10">
        <v>4116</v>
      </c>
      <c r="G29" s="9">
        <v>154</v>
      </c>
      <c r="J29" s="27"/>
    </row>
    <row r="30" spans="1:12" ht="15" customHeight="1" x14ac:dyDescent="0.2">
      <c r="A30" s="21" t="s">
        <v>14</v>
      </c>
      <c r="B30" s="14">
        <f t="shared" si="6"/>
        <v>28197</v>
      </c>
      <c r="C30" s="40">
        <f t="shared" si="5"/>
        <v>7.1436714777572563</v>
      </c>
      <c r="D30" s="10">
        <v>23165</v>
      </c>
      <c r="E30" s="14">
        <f t="shared" si="7"/>
        <v>5032</v>
      </c>
      <c r="F30" s="10">
        <v>4819</v>
      </c>
      <c r="G30" s="9">
        <v>213</v>
      </c>
      <c r="J30" s="27"/>
    </row>
    <row r="31" spans="1:12" ht="15" customHeight="1" x14ac:dyDescent="0.2">
      <c r="A31" s="21" t="s">
        <v>11</v>
      </c>
      <c r="B31" s="14">
        <f t="shared" si="6"/>
        <v>25732</v>
      </c>
      <c r="C31" s="40">
        <f t="shared" si="5"/>
        <v>6.519167091025631</v>
      </c>
      <c r="D31" s="10">
        <v>21202</v>
      </c>
      <c r="E31" s="14">
        <f t="shared" si="7"/>
        <v>4530</v>
      </c>
      <c r="F31" s="10">
        <v>4294</v>
      </c>
      <c r="G31" s="9">
        <v>236</v>
      </c>
      <c r="J31" s="27"/>
    </row>
    <row r="32" spans="1:12" ht="15" customHeight="1" x14ac:dyDescent="0.2">
      <c r="A32" s="21" t="s">
        <v>15</v>
      </c>
      <c r="B32" s="14">
        <f t="shared" si="6"/>
        <v>21514</v>
      </c>
      <c r="C32" s="40">
        <f t="shared" si="5"/>
        <v>5.4505425461031178</v>
      </c>
      <c r="D32" s="10">
        <v>17386</v>
      </c>
      <c r="E32" s="14">
        <f t="shared" si="7"/>
        <v>4128</v>
      </c>
      <c r="F32" s="10">
        <v>3843</v>
      </c>
      <c r="G32" s="9">
        <v>285</v>
      </c>
      <c r="J32" s="27"/>
    </row>
    <row r="33" spans="1:10" ht="15" customHeight="1" x14ac:dyDescent="0.2">
      <c r="A33" s="21" t="s">
        <v>16</v>
      </c>
      <c r="B33" s="14">
        <f t="shared" si="6"/>
        <v>18613</v>
      </c>
      <c r="C33" s="40">
        <f t="shared" si="5"/>
        <v>4.7155781542538504</v>
      </c>
      <c r="D33" s="10">
        <v>14666</v>
      </c>
      <c r="E33" s="14">
        <f t="shared" si="7"/>
        <v>3947</v>
      </c>
      <c r="F33" s="10">
        <v>3668</v>
      </c>
      <c r="G33" s="9">
        <v>279</v>
      </c>
      <c r="J33" s="27"/>
    </row>
    <row r="34" spans="1:10" ht="15" customHeight="1" x14ac:dyDescent="0.2">
      <c r="A34" s="21" t="s">
        <v>17</v>
      </c>
      <c r="B34" s="14">
        <f t="shared" si="6"/>
        <v>15769</v>
      </c>
      <c r="C34" s="40">
        <f t="shared" si="5"/>
        <v>3.9950546346332652</v>
      </c>
      <c r="D34" s="10">
        <v>12896</v>
      </c>
      <c r="E34" s="14">
        <f t="shared" si="7"/>
        <v>2873</v>
      </c>
      <c r="F34" s="10">
        <v>2652</v>
      </c>
      <c r="G34" s="9">
        <v>221</v>
      </c>
      <c r="J34" s="27"/>
    </row>
    <row r="35" spans="1:10" ht="15" customHeight="1" x14ac:dyDescent="0.2">
      <c r="A35" s="21" t="s">
        <v>18</v>
      </c>
      <c r="B35" s="14">
        <f t="shared" si="6"/>
        <v>13024</v>
      </c>
      <c r="C35" s="40">
        <f t="shared" si="5"/>
        <v>3.2996126299361812</v>
      </c>
      <c r="D35" s="10">
        <v>10915</v>
      </c>
      <c r="E35" s="14">
        <f t="shared" si="7"/>
        <v>2109</v>
      </c>
      <c r="F35" s="10">
        <v>1917</v>
      </c>
      <c r="G35" s="9">
        <v>192</v>
      </c>
      <c r="J35" s="27"/>
    </row>
    <row r="36" spans="1:10" ht="15" customHeight="1" x14ac:dyDescent="0.2">
      <c r="A36" s="21" t="s">
        <v>19</v>
      </c>
      <c r="B36" s="14">
        <f t="shared" si="6"/>
        <v>10163</v>
      </c>
      <c r="C36" s="40">
        <f t="shared" si="5"/>
        <v>2.5747821835105507</v>
      </c>
      <c r="D36" s="10">
        <v>8705</v>
      </c>
      <c r="E36" s="14">
        <f t="shared" si="7"/>
        <v>1458</v>
      </c>
      <c r="F36" s="19">
        <v>1322</v>
      </c>
      <c r="G36" s="9">
        <v>136</v>
      </c>
      <c r="J36" s="27"/>
    </row>
    <row r="37" spans="1:10" ht="15" customHeight="1" x14ac:dyDescent="0.2">
      <c r="A37" s="21" t="s">
        <v>20</v>
      </c>
      <c r="B37" s="14">
        <f t="shared" si="6"/>
        <v>13782</v>
      </c>
      <c r="C37" s="40">
        <f t="shared" si="5"/>
        <v>3.491650895714101</v>
      </c>
      <c r="D37" s="10">
        <v>11999</v>
      </c>
      <c r="E37" s="14">
        <f t="shared" si="7"/>
        <v>1783</v>
      </c>
      <c r="F37" s="19">
        <v>1582</v>
      </c>
      <c r="G37" s="9">
        <v>201</v>
      </c>
      <c r="H37" s="21"/>
      <c r="J37" s="27"/>
    </row>
    <row r="38" spans="1:10" ht="18" customHeight="1" x14ac:dyDescent="0.2">
      <c r="A38" s="42" t="s">
        <v>25</v>
      </c>
      <c r="B38" s="14">
        <f>SUM(B39:B51)</f>
        <v>189130</v>
      </c>
      <c r="C38" s="40">
        <f>SUM(B38/$B$10)*100</f>
        <v>47.915827449311273</v>
      </c>
      <c r="D38" s="14">
        <f>SUM(D39:D51)</f>
        <v>149803</v>
      </c>
      <c r="E38" s="14">
        <f>SUM(E39:E51)</f>
        <v>39327</v>
      </c>
      <c r="F38" s="22">
        <f>SUM(F39:F51)</f>
        <v>36764</v>
      </c>
      <c r="G38" s="22">
        <f>SUM(G39:G51)</f>
        <v>2563</v>
      </c>
      <c r="J38" s="27"/>
    </row>
    <row r="39" spans="1:10" ht="15" customHeight="1" x14ac:dyDescent="0.2">
      <c r="A39" s="21" t="s">
        <v>9</v>
      </c>
      <c r="B39" s="14">
        <f>SUM(D39+E39)</f>
        <v>7823</v>
      </c>
      <c r="C39" s="40">
        <f t="shared" si="5"/>
        <v>1.9819463762277909</v>
      </c>
      <c r="D39" s="10">
        <v>5024</v>
      </c>
      <c r="E39" s="14">
        <f t="shared" ref="E39:E51" si="8">SUM(F39+G39)</f>
        <v>2799</v>
      </c>
      <c r="F39" s="26">
        <v>2792</v>
      </c>
      <c r="G39" s="26">
        <v>7</v>
      </c>
      <c r="J39" s="27"/>
    </row>
    <row r="40" spans="1:10" ht="15" customHeight="1" x14ac:dyDescent="0.2">
      <c r="A40" s="21" t="s">
        <v>21</v>
      </c>
      <c r="B40" s="14">
        <f t="shared" ref="B40:B51" si="9">SUM(D40+E40)</f>
        <v>5609</v>
      </c>
      <c r="C40" s="40">
        <f t="shared" si="5"/>
        <v>1.4210324970294872</v>
      </c>
      <c r="D40" s="10">
        <v>3936</v>
      </c>
      <c r="E40" s="14">
        <f t="shared" si="8"/>
        <v>1673</v>
      </c>
      <c r="F40" s="19">
        <v>1655</v>
      </c>
      <c r="G40" s="26">
        <v>18</v>
      </c>
      <c r="J40" s="27"/>
    </row>
    <row r="41" spans="1:10" ht="15" customHeight="1" x14ac:dyDescent="0.2">
      <c r="A41" s="21" t="s">
        <v>10</v>
      </c>
      <c r="B41" s="14">
        <f t="shared" si="9"/>
        <v>7558</v>
      </c>
      <c r="C41" s="40">
        <f t="shared" si="5"/>
        <v>1.9148089877961965</v>
      </c>
      <c r="D41" s="10">
        <v>5643</v>
      </c>
      <c r="E41" s="14">
        <f t="shared" si="8"/>
        <v>1915</v>
      </c>
      <c r="F41" s="19">
        <v>1891</v>
      </c>
      <c r="G41" s="26">
        <v>24</v>
      </c>
      <c r="J41" s="27"/>
    </row>
    <row r="42" spans="1:10" ht="15" customHeight="1" x14ac:dyDescent="0.2">
      <c r="A42" s="21" t="s">
        <v>12</v>
      </c>
      <c r="B42" s="14">
        <f t="shared" si="9"/>
        <v>16773</v>
      </c>
      <c r="C42" s="40">
        <f t="shared" si="5"/>
        <v>4.2494166647665521</v>
      </c>
      <c r="D42" s="10">
        <v>13422</v>
      </c>
      <c r="E42" s="14">
        <f t="shared" si="8"/>
        <v>3351</v>
      </c>
      <c r="F42" s="10">
        <v>3335</v>
      </c>
      <c r="G42" s="27">
        <v>16</v>
      </c>
      <c r="J42" s="27"/>
    </row>
    <row r="43" spans="1:10" ht="15" customHeight="1" x14ac:dyDescent="0.2">
      <c r="A43" s="21" t="s">
        <v>13</v>
      </c>
      <c r="B43" s="14">
        <f t="shared" si="9"/>
        <v>24395</v>
      </c>
      <c r="C43" s="40">
        <f t="shared" si="5"/>
        <v>6.1804399652405673</v>
      </c>
      <c r="D43" s="10">
        <v>19635</v>
      </c>
      <c r="E43" s="14">
        <f t="shared" si="8"/>
        <v>4760</v>
      </c>
      <c r="F43" s="10">
        <v>4624</v>
      </c>
      <c r="G43" s="27">
        <v>136</v>
      </c>
      <c r="J43" s="27"/>
    </row>
    <row r="44" spans="1:10" ht="15" customHeight="1" x14ac:dyDescent="0.2">
      <c r="A44" s="21" t="s">
        <v>14</v>
      </c>
      <c r="B44" s="14">
        <f t="shared" si="9"/>
        <v>23949</v>
      </c>
      <c r="C44" s="40">
        <f t="shared" si="5"/>
        <v>6.0674464737670162</v>
      </c>
      <c r="D44" s="10">
        <v>19247</v>
      </c>
      <c r="E44" s="14">
        <f t="shared" si="8"/>
        <v>4702</v>
      </c>
      <c r="F44" s="10">
        <v>4471</v>
      </c>
      <c r="G44" s="27">
        <v>231</v>
      </c>
      <c r="J44" s="27"/>
    </row>
    <row r="45" spans="1:10" ht="15" customHeight="1" x14ac:dyDescent="0.2">
      <c r="A45" s="21" t="s">
        <v>11</v>
      </c>
      <c r="B45" s="14">
        <f t="shared" si="9"/>
        <v>19454</v>
      </c>
      <c r="C45" s="40">
        <f t="shared" si="5"/>
        <v>4.9286443567858162</v>
      </c>
      <c r="D45" s="10">
        <v>15610</v>
      </c>
      <c r="E45" s="14">
        <f t="shared" si="8"/>
        <v>3844</v>
      </c>
      <c r="F45" s="10">
        <v>3502</v>
      </c>
      <c r="G45" s="27">
        <v>342</v>
      </c>
      <c r="J45" s="27"/>
    </row>
    <row r="46" spans="1:10" ht="15" customHeight="1" x14ac:dyDescent="0.2">
      <c r="A46" s="21" t="s">
        <v>15</v>
      </c>
      <c r="B46" s="14">
        <f t="shared" si="9"/>
        <v>17021</v>
      </c>
      <c r="C46" s="40">
        <f t="shared" si="5"/>
        <v>4.3122471263931015</v>
      </c>
      <c r="D46" s="10">
        <v>13685</v>
      </c>
      <c r="E46" s="14">
        <f t="shared" si="8"/>
        <v>3336</v>
      </c>
      <c r="F46" s="10">
        <v>2919</v>
      </c>
      <c r="G46" s="27">
        <v>417</v>
      </c>
      <c r="J46" s="27"/>
    </row>
    <row r="47" spans="1:10" ht="15" customHeight="1" x14ac:dyDescent="0.2">
      <c r="A47" s="21" t="s">
        <v>16</v>
      </c>
      <c r="B47" s="14">
        <f t="shared" si="9"/>
        <v>14547</v>
      </c>
      <c r="C47" s="40">
        <f t="shared" si="5"/>
        <v>3.6854626019411572</v>
      </c>
      <c r="D47" s="10">
        <v>11521</v>
      </c>
      <c r="E47" s="14">
        <f t="shared" si="8"/>
        <v>3026</v>
      </c>
      <c r="F47" s="10">
        <v>2640</v>
      </c>
      <c r="G47" s="27">
        <v>386</v>
      </c>
      <c r="J47" s="27"/>
    </row>
    <row r="48" spans="1:10" ht="15" customHeight="1" x14ac:dyDescent="0.2">
      <c r="A48" s="21" t="s">
        <v>17</v>
      </c>
      <c r="B48" s="14">
        <f t="shared" si="9"/>
        <v>13708</v>
      </c>
      <c r="C48" s="40">
        <f t="shared" si="5"/>
        <v>3.4729030966803727</v>
      </c>
      <c r="D48" s="10">
        <v>10881</v>
      </c>
      <c r="E48" s="14">
        <f t="shared" si="8"/>
        <v>2827</v>
      </c>
      <c r="F48" s="10">
        <v>2501</v>
      </c>
      <c r="G48" s="27">
        <v>326</v>
      </c>
      <c r="J48" s="27"/>
    </row>
    <row r="49" spans="1:10" ht="15" customHeight="1" x14ac:dyDescent="0.2">
      <c r="A49" s="21" t="s">
        <v>18</v>
      </c>
      <c r="B49" s="14">
        <f t="shared" si="9"/>
        <v>12879</v>
      </c>
      <c r="C49" s="40">
        <f t="shared" si="5"/>
        <v>3.2628770777754981</v>
      </c>
      <c r="D49" s="10">
        <v>10255</v>
      </c>
      <c r="E49" s="14">
        <f t="shared" si="8"/>
        <v>2624</v>
      </c>
      <c r="F49" s="10">
        <v>2367</v>
      </c>
      <c r="G49" s="27">
        <v>257</v>
      </c>
      <c r="J49" s="27"/>
    </row>
    <row r="50" spans="1:10" ht="15" customHeight="1" x14ac:dyDescent="0.2">
      <c r="A50" s="21" t="s">
        <v>19</v>
      </c>
      <c r="B50" s="14">
        <f t="shared" si="9"/>
        <v>10804</v>
      </c>
      <c r="C50" s="40">
        <f t="shared" si="5"/>
        <v>2.7371786589243321</v>
      </c>
      <c r="D50" s="10">
        <v>8739</v>
      </c>
      <c r="E50" s="14">
        <f t="shared" si="8"/>
        <v>2065</v>
      </c>
      <c r="F50" s="10">
        <v>1885</v>
      </c>
      <c r="G50" s="27">
        <v>180</v>
      </c>
      <c r="J50" s="27"/>
    </row>
    <row r="51" spans="1:10" ht="15" customHeight="1" x14ac:dyDescent="0.2">
      <c r="A51" s="21" t="s">
        <v>20</v>
      </c>
      <c r="B51" s="14">
        <f t="shared" si="9"/>
        <v>14610</v>
      </c>
      <c r="C51" s="40">
        <f t="shared" si="5"/>
        <v>3.7014235659833852</v>
      </c>
      <c r="D51" s="10">
        <v>12205</v>
      </c>
      <c r="E51" s="14">
        <f t="shared" si="8"/>
        <v>2405</v>
      </c>
      <c r="F51" s="10">
        <v>2182</v>
      </c>
      <c r="G51" s="27">
        <v>223</v>
      </c>
      <c r="H51" s="21"/>
      <c r="J51" s="27"/>
    </row>
    <row r="52" spans="1:10" ht="9.1999999999999993" customHeight="1" x14ac:dyDescent="0.2">
      <c r="A52" s="24"/>
      <c r="B52" s="15"/>
      <c r="C52" s="31"/>
      <c r="D52" s="6"/>
      <c r="E52" s="15"/>
      <c r="F52" s="6"/>
      <c r="G52" s="7"/>
    </row>
    <row r="53" spans="1:10" ht="9.1999999999999993" customHeight="1" x14ac:dyDescent="0.2">
      <c r="A53" s="23"/>
      <c r="B53" s="16"/>
      <c r="C53" s="32"/>
      <c r="D53" s="8"/>
      <c r="E53" s="16"/>
      <c r="F53" s="8"/>
      <c r="G53" s="28"/>
    </row>
    <row r="54" spans="1:10" ht="12.95" customHeight="1" x14ac:dyDescent="0.2">
      <c r="A54" s="23" t="s">
        <v>28</v>
      </c>
      <c r="B54" s="16"/>
      <c r="C54" s="32"/>
      <c r="D54" s="8"/>
      <c r="E54" s="16"/>
      <c r="F54" s="8"/>
      <c r="G54" s="28"/>
    </row>
    <row r="55" spans="1:10" x14ac:dyDescent="0.2">
      <c r="A55" s="23" t="s">
        <v>29</v>
      </c>
      <c r="B55" s="16"/>
      <c r="C55" s="32"/>
      <c r="D55" s="5"/>
      <c r="E55" s="17"/>
      <c r="F55" s="5"/>
    </row>
    <row r="56" spans="1:10" x14ac:dyDescent="0.2">
      <c r="A56" s="23" t="s">
        <v>22</v>
      </c>
      <c r="B56" s="17"/>
      <c r="C56" s="32"/>
      <c r="D56" s="5"/>
      <c r="E56" s="17"/>
      <c r="F56" s="5"/>
    </row>
  </sheetData>
  <mergeCells count="12">
    <mergeCell ref="D5:G5"/>
    <mergeCell ref="D6:D8"/>
    <mergeCell ref="E6:G6"/>
    <mergeCell ref="E7:E8"/>
    <mergeCell ref="F7:F8"/>
    <mergeCell ref="G7:G8"/>
    <mergeCell ref="A1:G1"/>
    <mergeCell ref="A2:G2"/>
    <mergeCell ref="A4:A8"/>
    <mergeCell ref="B4:G4"/>
    <mergeCell ref="B5:B8"/>
    <mergeCell ref="C5:C8"/>
  </mergeCells>
  <printOptions horizontalCentered="1"/>
  <pageMargins left="0.74803149606299213" right="0.74803149606299213" top="0.98425196850393704" bottom="0.98425196850393704" header="0" footer="0"/>
  <pageSetup scale="78" orientation="portrait" r:id="rId1"/>
  <ignoredErrors>
    <ignoredError sqref="E24 B24 B38 E13 E11" formula="1"/>
    <ignoredError sqref="C11:C23 C25:C37 C39:C51" evalError="1"/>
    <ignoredError sqref="C24 C38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RAQUEL LA FONTAINE</cp:lastModifiedBy>
  <cp:lastPrinted>2025-06-13T14:49:04Z</cp:lastPrinted>
  <dcterms:created xsi:type="dcterms:W3CDTF">2004-11-19T14:51:37Z</dcterms:created>
  <dcterms:modified xsi:type="dcterms:W3CDTF">2025-06-19T15:37:48Z</dcterms:modified>
</cp:coreProperties>
</file>