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dec-app-03\PDF\DEPT_ESTADISTICA\SOCIALES\Boletines 2023\Movimiento Internacional Pasajero 2023\"/>
    </mc:Choice>
  </mc:AlternateContent>
  <bookViews>
    <workbookView xWindow="2625" yWindow="90" windowWidth="6660" windowHeight="6840" tabRatio="593"/>
  </bookViews>
  <sheets>
    <sheet name="22" sheetId="5" r:id="rId1"/>
  </sheets>
  <definedNames>
    <definedName name="_xlnm.Print_Titles" localSheetId="0">'22'!$1:$10</definedName>
  </definedNames>
  <calcPr calcId="152511"/>
</workbook>
</file>

<file path=xl/calcChain.xml><?xml version="1.0" encoding="utf-8"?>
<calcChain xmlns="http://schemas.openxmlformats.org/spreadsheetml/2006/main">
  <c r="F89" i="5" l="1"/>
  <c r="D89" i="5"/>
  <c r="C89" i="5"/>
  <c r="F88" i="5"/>
  <c r="E88" i="5"/>
  <c r="D88" i="5"/>
  <c r="C88" i="5"/>
  <c r="F87" i="5"/>
  <c r="D87" i="5"/>
  <c r="C87" i="5"/>
  <c r="F86" i="5"/>
  <c r="E86" i="5"/>
  <c r="E80" i="5" s="1"/>
  <c r="D86" i="5"/>
  <c r="C86" i="5"/>
  <c r="F85" i="5"/>
  <c r="F80" i="5" s="1"/>
  <c r="D85" i="5"/>
  <c r="C85" i="5" s="1"/>
  <c r="F83" i="5"/>
  <c r="D83" i="5"/>
  <c r="C83" i="5" s="1"/>
  <c r="F82" i="5"/>
  <c r="D82" i="5"/>
  <c r="C82" i="5"/>
  <c r="F81" i="5"/>
  <c r="D81" i="5"/>
  <c r="C81" i="5" s="1"/>
  <c r="H80" i="5"/>
  <c r="G80" i="5"/>
  <c r="F79" i="5"/>
  <c r="E79" i="5"/>
  <c r="D79" i="5"/>
  <c r="C79" i="5" s="1"/>
  <c r="F78" i="5"/>
  <c r="E78" i="5"/>
  <c r="C78" i="5" s="1"/>
  <c r="D78" i="5"/>
  <c r="F77" i="5"/>
  <c r="E77" i="5"/>
  <c r="D77" i="5"/>
  <c r="C77" i="5" s="1"/>
  <c r="F76" i="5"/>
  <c r="E76" i="5"/>
  <c r="D76" i="5"/>
  <c r="C76" i="5" s="1"/>
  <c r="F75" i="5"/>
  <c r="E75" i="5"/>
  <c r="D75" i="5"/>
  <c r="C75" i="5" s="1"/>
  <c r="F74" i="5"/>
  <c r="E74" i="5"/>
  <c r="D74" i="5"/>
  <c r="C74" i="5" s="1"/>
  <c r="F73" i="5"/>
  <c r="E73" i="5"/>
  <c r="C73" i="5" s="1"/>
  <c r="D73" i="5"/>
  <c r="F72" i="5"/>
  <c r="E72" i="5"/>
  <c r="D72" i="5"/>
  <c r="C72" i="5" s="1"/>
  <c r="F71" i="5"/>
  <c r="E71" i="5"/>
  <c r="D71" i="5"/>
  <c r="C71" i="5" s="1"/>
  <c r="F70" i="5"/>
  <c r="E70" i="5"/>
  <c r="D70" i="5"/>
  <c r="C70" i="5" s="1"/>
  <c r="F69" i="5"/>
  <c r="E69" i="5"/>
  <c r="D69" i="5"/>
  <c r="C69" i="5" s="1"/>
  <c r="F68" i="5"/>
  <c r="E68" i="5"/>
  <c r="C68" i="5" s="1"/>
  <c r="D68" i="5"/>
  <c r="I67" i="5"/>
  <c r="F67" i="5"/>
  <c r="E67" i="5"/>
  <c r="D67" i="5"/>
  <c r="C67" i="5"/>
  <c r="F66" i="5"/>
  <c r="E66" i="5"/>
  <c r="D66" i="5"/>
  <c r="C66" i="5" s="1"/>
  <c r="F65" i="5"/>
  <c r="E65" i="5"/>
  <c r="D65" i="5"/>
  <c r="C65" i="5"/>
  <c r="F64" i="5"/>
  <c r="F61" i="5" s="1"/>
  <c r="E64" i="5"/>
  <c r="D64" i="5"/>
  <c r="C64" i="5"/>
  <c r="F63" i="5"/>
  <c r="E63" i="5"/>
  <c r="C63" i="5" s="1"/>
  <c r="D63" i="5"/>
  <c r="F62" i="5"/>
  <c r="E62" i="5"/>
  <c r="D62" i="5"/>
  <c r="D61" i="5" s="1"/>
  <c r="C62" i="5"/>
  <c r="K61" i="5"/>
  <c r="J61" i="5"/>
  <c r="I61" i="5"/>
  <c r="H61" i="5"/>
  <c r="G61" i="5"/>
  <c r="I60" i="5"/>
  <c r="I33" i="5" s="1"/>
  <c r="F60" i="5"/>
  <c r="E60" i="5"/>
  <c r="D60" i="5"/>
  <c r="C60" i="5"/>
  <c r="F59" i="5"/>
  <c r="E59" i="5"/>
  <c r="D59" i="5"/>
  <c r="C59" i="5" s="1"/>
  <c r="I58" i="5"/>
  <c r="F58" i="5"/>
  <c r="E58" i="5"/>
  <c r="D58" i="5"/>
  <c r="C58" i="5" s="1"/>
  <c r="F57" i="5"/>
  <c r="E57" i="5"/>
  <c r="D57" i="5"/>
  <c r="C57" i="5" s="1"/>
  <c r="F56" i="5"/>
  <c r="E56" i="5"/>
  <c r="D56" i="5"/>
  <c r="C56" i="5" s="1"/>
  <c r="F55" i="5"/>
  <c r="E55" i="5"/>
  <c r="C55" i="5"/>
  <c r="D55" i="5"/>
  <c r="I54" i="5"/>
  <c r="F54" i="5"/>
  <c r="E54" i="5"/>
  <c r="D54" i="5"/>
  <c r="C54" i="5"/>
  <c r="F53" i="5"/>
  <c r="E53" i="5"/>
  <c r="D53" i="5"/>
  <c r="C53" i="5"/>
  <c r="F52" i="5"/>
  <c r="E52" i="5"/>
  <c r="D52" i="5"/>
  <c r="C52" i="5"/>
  <c r="F51" i="5"/>
  <c r="E51" i="5"/>
  <c r="D51" i="5"/>
  <c r="C51" i="5"/>
  <c r="F50" i="5"/>
  <c r="E50" i="5"/>
  <c r="C50" i="5" s="1"/>
  <c r="D50" i="5"/>
  <c r="F49" i="5"/>
  <c r="E49" i="5"/>
  <c r="D49" i="5"/>
  <c r="C49" i="5"/>
  <c r="F48" i="5"/>
  <c r="E48" i="5"/>
  <c r="D48" i="5"/>
  <c r="C48" i="5"/>
  <c r="F46" i="5"/>
  <c r="E46" i="5"/>
  <c r="D46" i="5"/>
  <c r="C46" i="5"/>
  <c r="F45" i="5"/>
  <c r="E45" i="5"/>
  <c r="D45" i="5"/>
  <c r="C45" i="5"/>
  <c r="F44" i="5"/>
  <c r="E44" i="5"/>
  <c r="C44" i="5" s="1"/>
  <c r="D44" i="5"/>
  <c r="F43" i="5"/>
  <c r="E43" i="5"/>
  <c r="D43" i="5"/>
  <c r="C43" i="5"/>
  <c r="F42" i="5"/>
  <c r="E42" i="5"/>
  <c r="D42" i="5"/>
  <c r="C42" i="5"/>
  <c r="F41" i="5"/>
  <c r="E41" i="5"/>
  <c r="D41" i="5"/>
  <c r="C41" i="5"/>
  <c r="F40" i="5"/>
  <c r="E40" i="5"/>
  <c r="D40" i="5"/>
  <c r="C40" i="5"/>
  <c r="F39" i="5"/>
  <c r="E39" i="5"/>
  <c r="C39" i="5" s="1"/>
  <c r="D39" i="5"/>
  <c r="F38" i="5"/>
  <c r="E38" i="5"/>
  <c r="D38" i="5"/>
  <c r="C38" i="5"/>
  <c r="F37" i="5"/>
  <c r="F33" i="5" s="1"/>
  <c r="E37" i="5"/>
  <c r="D37" i="5"/>
  <c r="C37" i="5"/>
  <c r="F36" i="5"/>
  <c r="E36" i="5"/>
  <c r="D36" i="5"/>
  <c r="C36" i="5"/>
  <c r="F35" i="5"/>
  <c r="E35" i="5"/>
  <c r="D35" i="5"/>
  <c r="D33" i="5" s="1"/>
  <c r="C35" i="5"/>
  <c r="F34" i="5"/>
  <c r="E34" i="5"/>
  <c r="D34" i="5"/>
  <c r="C34" i="5" s="1"/>
  <c r="K33" i="5"/>
  <c r="J33" i="5"/>
  <c r="H33" i="5"/>
  <c r="G33" i="5"/>
  <c r="I32" i="5"/>
  <c r="F32" i="5"/>
  <c r="E32" i="5"/>
  <c r="D32" i="5"/>
  <c r="C32" i="5"/>
  <c r="I31" i="5"/>
  <c r="F31" i="5"/>
  <c r="E31" i="5"/>
  <c r="D31" i="5"/>
  <c r="C31" i="5" s="1"/>
  <c r="I30" i="5"/>
  <c r="F30" i="5"/>
  <c r="E30" i="5"/>
  <c r="D30" i="5"/>
  <c r="C30" i="5" s="1"/>
  <c r="F29" i="5"/>
  <c r="E29" i="5"/>
  <c r="D29" i="5"/>
  <c r="C29" i="5"/>
  <c r="F28" i="5"/>
  <c r="E28" i="5"/>
  <c r="D28" i="5"/>
  <c r="C28" i="5"/>
  <c r="F27" i="5"/>
  <c r="E27" i="5"/>
  <c r="D27" i="5"/>
  <c r="C27" i="5"/>
  <c r="F26" i="5"/>
  <c r="E26" i="5"/>
  <c r="E23" i="5" s="1"/>
  <c r="D26" i="5"/>
  <c r="D23" i="5" s="1"/>
  <c r="C26" i="5"/>
  <c r="F25" i="5"/>
  <c r="E25" i="5"/>
  <c r="D25" i="5"/>
  <c r="C25" i="5" s="1"/>
  <c r="I24" i="5"/>
  <c r="I23" i="5" s="1"/>
  <c r="F24" i="5"/>
  <c r="F23" i="5" s="1"/>
  <c r="E24" i="5"/>
  <c r="D24" i="5"/>
  <c r="C24" i="5"/>
  <c r="K23" i="5"/>
  <c r="J23" i="5"/>
  <c r="H23" i="5"/>
  <c r="G23" i="5"/>
  <c r="F22" i="5"/>
  <c r="D22" i="5"/>
  <c r="C22" i="5"/>
  <c r="I21" i="5"/>
  <c r="I15" i="5" s="1"/>
  <c r="I11" i="5" s="1"/>
  <c r="F21" i="5"/>
  <c r="E21" i="5"/>
  <c r="D21" i="5"/>
  <c r="C21" i="5" s="1"/>
  <c r="F20" i="5"/>
  <c r="E20" i="5"/>
  <c r="D20" i="5"/>
  <c r="C20" i="5"/>
  <c r="F19" i="5"/>
  <c r="E19" i="5"/>
  <c r="D19" i="5"/>
  <c r="C19" i="5"/>
  <c r="F18" i="5"/>
  <c r="E18" i="5"/>
  <c r="D18" i="5"/>
  <c r="C18" i="5"/>
  <c r="F17" i="5"/>
  <c r="E17" i="5"/>
  <c r="E15" i="5" s="1"/>
  <c r="D17" i="5"/>
  <c r="C17" i="5"/>
  <c r="F16" i="5"/>
  <c r="F15" i="5" s="1"/>
  <c r="E16" i="5"/>
  <c r="D16" i="5"/>
  <c r="C16" i="5" s="1"/>
  <c r="K15" i="5"/>
  <c r="J15" i="5"/>
  <c r="J11" i="5"/>
  <c r="H15" i="5"/>
  <c r="G15" i="5"/>
  <c r="F14" i="5"/>
  <c r="E14" i="5"/>
  <c r="D14" i="5"/>
  <c r="C14" i="5" s="1"/>
  <c r="F13" i="5"/>
  <c r="F12" i="5" s="1"/>
  <c r="E13" i="5"/>
  <c r="E12" i="5"/>
  <c r="D13" i="5"/>
  <c r="D12" i="5" s="1"/>
  <c r="K12" i="5"/>
  <c r="K11" i="5" s="1"/>
  <c r="J12" i="5"/>
  <c r="I12" i="5"/>
  <c r="H12" i="5"/>
  <c r="H11" i="5" s="1"/>
  <c r="G12" i="5"/>
  <c r="G11" i="5" s="1"/>
  <c r="E61" i="5"/>
  <c r="D15" i="5"/>
  <c r="C61" i="5" l="1"/>
  <c r="C80" i="5"/>
  <c r="C33" i="5"/>
  <c r="C15" i="5"/>
  <c r="F11" i="5"/>
  <c r="C23" i="5"/>
  <c r="C13" i="5"/>
  <c r="C12" i="5" s="1"/>
  <c r="C11" i="5" s="1"/>
  <c r="E33" i="5"/>
  <c r="E11" i="5" s="1"/>
  <c r="D80" i="5"/>
  <c r="D11" i="5" s="1"/>
</calcChain>
</file>

<file path=xl/connections.xml><?xml version="1.0" encoding="utf-8"?>
<connections xmlns="http://schemas.openxmlformats.org/spreadsheetml/2006/main">
  <connection id="1" sourceFile="C:\Users\Yantillon\Desktop\BOLETIN 2020\BALBOA Y CRISTOBAL  2020.mdb" keepAlive="1" name="BALBOA Y CRISTOBAL  2020" type="5" refreshedVersion="4">
    <dbPr connection="Provider=Microsoft.ACE.OLEDB.12.0;User ID=Admin;Data Source=C:\Users\Yantillon\Desktop\BOLETIN 2020\BALBOA Y CRISTOBAL  2020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otivo nacionalidad" commandType="3"/>
  </connection>
  <connection id="2" sourceFile="Y:\MIGRA\BASE DE DATOS\BASE DE DATOS 2019\OTROS PUERTOS\OTROS PUERTOS\ACCESS\BALBOA Y CRISTOBAL  ENTRADA AÑO 2019.mdb" keepAlive="1" name="BALBOA Y CRISTOBAL  ENTRADA AÑO 2019" type="5" refreshedVersion="4">
    <dbPr connection="Provider=Microsoft.ACE.OLEDB.12.0;Password=&quot;&quot;;User ID=Admin;Data Source=Y:\MIGRA\BASE DE DATOS\BASE DE DATOS 2019\OTROS PUERTOS\OTROS PUERTOS\ACCESS\BALBOA Y CRISTOBAL  ENTRADA AÑO 2019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" commandType="3"/>
  </connection>
  <connection id="3" sourceFile="Z:\BASE DE DATOS\BASE DE DATOS 2016\OTROS PUERTOS\BASE CAPTURA TODO\ACCENT\BALBOA Y CRISTOBAL 2016.accdb" keepAlive="1" name="BALBOA Y CRISTOBAL 2016" type="5" refreshedVersion="4">
    <dbPr connection="Provider=Microsoft.ACE.OLEDB.12.0;Password=&quot;&quot;;User ID=Admin;Data Source=Z:\BASE DE DATOS\BASE DE DATOS 2016\OTROS PUERTOS\BASE CAPTURA TODO\ACCENT\BALBOA Y CRISTOBAL 2016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nsulta1" commandType="3"/>
  </connection>
  <connection id="4" sourceFile="Z:\BASE DE DATOS\BASE DE DATOS 2016\OTROS PUERTOS\BASE CAPTURA TODO\ACCENT\BALBOA Y CRISTOBAL 2016.accdb" keepAlive="1" name="BALBOA Y CRISTOBAL 20161" type="5" refreshedVersion="4">
    <dbPr connection="Provider=Microsoft.ACE.OLEDB.12.0;Password=&quot;&quot;;User ID=Admin;Data Source=Z:\BASE DE DATOS\BASE DE DATOS 2016\OTROS PUERTOS\BASE CAPTURA TODO\ACCENT\BALBOA Y CRISTOBAL 2016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nsulta1" commandType="3"/>
  </connection>
  <connection id="5" sourceFile="Z:\BASE DE DATOS\BASE DE DATOS 2016\OTROS PUERTOS\BASE CAPTURA TODO\ACCENT\BALBOA Y CRISTOBAL 2016.accdb" keepAlive="1" name="BALBOA Y CRISTOBAL 20162" type="5" refreshedVersion="4">
    <dbPr connection="Provider=Microsoft.ACE.OLEDB.12.0;User ID=Admin;Data Source=Z:\BASE DE DATOS\BASE DE DATOS 2016\OTROS PUERTOS\BASE CAPTURA TODO\ACCENT\BALBOA Y CRISTOBAL 2016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Consulta1" commandType="3"/>
  </connection>
  <connection id="6" sourceFile="Y:\MIGRA\BASE DE DATOS\BASE DE DATOS 2018\BALBOA Y CRISTOBAL 2018.mdb" keepAlive="1" name="BALBOA Y CRISTOBAL 2018" type="5" refreshedVersion="4">
    <dbPr connection="Provider=Microsoft.ACE.OLEDB.12.0;User ID=Admin;Data Source=Y:\MIGRA\BASE DE DATOS\BASE DE DATOS 2018\BALBOA Y CRISTOBAL 2018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" commandType="3"/>
  </connection>
  <connection id="7" sourceFile="Y:\MIGRA\BASE DE DATOS\BASE DE DATOS 2019\OTROS PUERTOS\OTROS PUERTOS\ACCESS\BALBOA Y CRISTOBAL AÑO 2019.mdb" keepAlive="1" name="BALBOA Y CRISTOBAL AÑO 2019" type="5" refreshedVersion="4">
    <dbPr connection="Provider=Microsoft.ACE.OLEDB.12.0;Password=&quot;&quot;;User ID=Admin;Data Source=Y:\MIGRA\BASE DE DATOS\BASE DE DATOS 2019\OTROS PUERTOS\OTROS PUERTOS\ACCESS\BALBOA Y CRISTOBAL AÑO 2019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" commandType="3"/>
  </connection>
  <connection id="8" sourceFile="Y:\MIGRA\BASE DE DATOS\BASE DE DATOS 2019\OTROS PUERTOS\OTROS PUERTOS\ACCESS\BALBOA Y CRISTOBAL AÑO 2019.mdb" keepAlive="1" name="BALBOA Y CRISTOBAL AÑO 20191" type="5" refreshedVersion="4">
    <dbPr connection="Provider=Microsoft.ACE.OLEDB.12.0;Password=&quot;&quot;;User ID=Admin;Data Source=Y:\MIGRA\BASE DE DATOS\BASE DE DATOS 2019\OTROS PUERTOS\OTROS PUERTOS\ACCESS\BALBOA Y CRISTOBAL AÑO 2019.m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" commandType="3"/>
  </connection>
  <connection id="9" sourceFile="Y:\MIGRA\BASE DE DATOS\BASE DE DATOS 2017\OTROS PUERTOS 2017\ENTRADA\Guabito\ACCESS\ENTRADA BALBOA Y CRISTOBAL 2017.mdb" keepAlive="1" name="ENTRADA BALBOA Y CRISTOBAL 2017" type="5" refreshedVersion="4">
    <dbPr connection="Provider=Microsoft.ACE.OLEDB.12.0;User ID=Admin;Data Source=Y:\MIGRA\BASE DE DATOS\BASE DE DATOS 2017\OTROS PUERTOS 2017\ENTRADA\Guabito\ACCESS\ENTRADA BALBOA Y CRISTOBAL 2017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1" commandType="3"/>
  </connection>
  <connection id="10" sourceFile="Y:\MIGRA\BASE DE DATOS\BASE DE DATOS 2017\OTROS PUERTOS 2017\ENTRADA\Guabito\ACCESS\ENTRADA BALBOA Y CRISTOBAL 2017.mdb" keepAlive="1" name="ENTRADA BALBOA Y CRISTOBAL 20171" type="5" refreshedVersion="4">
    <dbPr connection="Provider=Microsoft.ACE.OLEDB.12.0;User ID=Admin;Data Source=Y:\MIGRA\BASE DE DATOS\BASE DE DATOS 2017\OTROS PUERTOS 2017\ENTRADA\Guabito\ACCESS\ENTRADA BALBOA Y CRISTOBAL 2017.m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1" commandType="3"/>
  </connection>
  <connection id="11" sourceFile="Z:\MIGRA\VERSIÓN BASES\Entrada_2015\ENTRADA_2015 oficial Balboa y Critobal.xlsx" keepAlive="1" name="ENTRADA_2015 oficial Balboa y Critobal" type="5" refreshedVersion="4">
    <dbPr connection="Provider=Microsoft.ACE.OLEDB.12.0;User ID=Admin;Data Source=Z:\MIGRA\VERSIÓN BASES\Entrada_2015\ENTRADA_2015 oficial Balboa y Critobal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'Sheet 1$'" commandType="3"/>
  </connection>
  <connection id="12" sourceFile="Z:\MIGRA\VERSIÓN BASES\Entrada_2015\ENTRADA_2015 oficial Balboa y Critobal.xlsx" keepAlive="1" name="ENTRADA_2015 oficial Balboa y Critobal1" type="5" refreshedVersion="4">
    <dbPr connection="Provider=Microsoft.ACE.OLEDB.12.0;User ID=Admin;Data Source=Z:\MIGRA\VERSIÓN BASES\Entrada_2015\ENTRADA_2015 oficial Balboa y Critobal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'Sheet 1$'" commandType="3"/>
  </connection>
  <connection id="13" sourceFile="\\inec_nas_01\Sociales\MIGRA\BASE DE DATOS\BASE DE DATOS 2021\OTROS PUERTOS 2021\ACCESS\ENTRADAS BALBOA Y CRISTOBAL 2021.accdb" keepAlive="1" name="ENTRADAS BALBOA Y CRISTOBAL 2021" type="5" refreshedVersion="4">
    <dbPr connection="Provider=Microsoft.ACE.OLEDB.12.0;User ID=Admin;Data Source=\\inec_nas_01\Sociales\MIGRA\BASE DE DATOS\BASE DE DATOS 2021\OTROS PUERTOS 2021\ACCESS\ENTRADAS BALBOA Y CRISTOBAL 2021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 MOTIVO" commandType="3"/>
  </connection>
  <connection id="14" sourceFile="\\inec_nas_01\Sociales\MIGRA\BASE DE DATOS\BASE DE DATOS 2021\OTROS PUERTOS 2021\ENTRADA\ACCESS\ENTRADAS BALBOA Y CRISTOBAL 2021.accdb" keepAlive="1" name="ENTRADAS BALBOA Y CRISTOBAL 20211" type="5" refreshedVersion="4">
    <dbPr connection="Provider=Microsoft.ACE.OLEDB.12.0;Password=&quot;&quot;;User ID=Admin;Data Source=\\inec_nas_01\Sociales\MIGRA\BASE DE DATOS\BASE DE DATOS 2021\OTROS PUERTOS 2021\ENTRADA\ACCESS\ENTRADAS BALBOA Y CRISTOBAL 2021.accdb;Mode=Share Deny Write;Extended Properties=&quot;&quot;;Jet OLEDB:System database=&quot;&quot;;Jet OLEDB:Registry Path=&quot;&quot;;Jet OLEDB:Database Password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NACIONALIDAD" commandType="3"/>
  </connection>
  <connection id="15" sourceFile="\\inec_nas_01\Sociales\MIGRA\BASE DE DATOS\BASE DE DATOS 2022\OTROS PUERTOS 2022\ACCESS\ENTRADAS BALBOA Y CRISTOBAL 2022.accdb" keepAlive="1" name="ENTRADAS BALBOA Y CRISTOBAL 2022" type="5" refreshedVersion="4">
    <dbPr connection="Provider=Microsoft.ACE.OLEDB.12.0;User ID=Admin;Data Source=\\inec_nas_01\Sociales\MIGRA\BASE DE DATOS\BASE DE DATOS 2022\OTROS PUERTOS 2022\ACCESS\ENTRADAS BALBOA Y CRISTOBAL 202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OTIVO NACIONALIDAD" commandType="3"/>
  </connection>
  <connection id="16" sourceFile="\\inec_nas_01\Sociales\MIGRA\BASE DE DATOS\BASE DE DATOS 2022\OTROS PUERTOS 2022\ACCESS\ENTRADAS BALBOA Y CRISTOBAL 2022.accdb" keepAlive="1" name="ENTRADAS BALBOA Y CRISTOBAL 20221" type="5" refreshedVersion="4">
    <dbPr connection="Provider=Microsoft.ACE.OLEDB.12.0;User ID=Admin;Data Source=\\inec_nas_01\Sociales\MIGRA\BASE DE DATOS\BASE DE DATOS 2022\OTROS PUERTOS 2022\ACCESS\ENTRADAS BALBOA Y CRISTOBAL 202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OTIVO NACIONALIDAD" commandType="3"/>
  </connection>
</connections>
</file>

<file path=xl/sharedStrings.xml><?xml version="1.0" encoding="utf-8"?>
<sst xmlns="http://schemas.openxmlformats.org/spreadsheetml/2006/main" count="205" uniqueCount="96">
  <si>
    <t>Entrada de pasajeros</t>
  </si>
  <si>
    <t>Total</t>
  </si>
  <si>
    <t>Visitantes</t>
  </si>
  <si>
    <t>Residentes</t>
  </si>
  <si>
    <t>País de nacionalidad</t>
  </si>
  <si>
    <t xml:space="preserve">Hombres                                                                                                                                                               </t>
  </si>
  <si>
    <t xml:space="preserve">Mujeres                                                                                                                                                               </t>
  </si>
  <si>
    <t>Clase</t>
  </si>
  <si>
    <t xml:space="preserve">Total                                </t>
  </si>
  <si>
    <t>-</t>
  </si>
  <si>
    <t>América del Norte</t>
  </si>
  <si>
    <t>América Central</t>
  </si>
  <si>
    <t>América del Sur</t>
  </si>
  <si>
    <t>África</t>
  </si>
  <si>
    <t>Asia</t>
  </si>
  <si>
    <t>Europa</t>
  </si>
  <si>
    <t>Hombres</t>
  </si>
  <si>
    <t>Mujeres</t>
  </si>
  <si>
    <t>Fuente: Servicio Nacional de Migración.</t>
  </si>
  <si>
    <t xml:space="preserve">- Cantidad nula o cero.  </t>
  </si>
  <si>
    <t>Europa: (Continuación)</t>
  </si>
  <si>
    <t>TOTAL</t>
  </si>
  <si>
    <t>Cuadro 22. ENTRADA DE PASAJEROS A LA REPÚBLICA  POR LOS PUERTOS DE BALBOA Y CRISTÓBAL,</t>
  </si>
  <si>
    <t>POR CLASE Y SEXO, SEGÚN PAÍS DE NACIONALIDAD: AÑO 2023</t>
  </si>
  <si>
    <t>Estados Unidos de América</t>
  </si>
  <si>
    <t>México</t>
  </si>
  <si>
    <t>Costa Rica</t>
  </si>
  <si>
    <t>El Salvador</t>
  </si>
  <si>
    <t>Guatemala</t>
  </si>
  <si>
    <t>Honduras</t>
  </si>
  <si>
    <t>Nicaragua</t>
  </si>
  <si>
    <t>Panamá</t>
  </si>
  <si>
    <t>Argentina</t>
  </si>
  <si>
    <t>Brasil</t>
  </si>
  <si>
    <t>Chile</t>
  </si>
  <si>
    <t>Colombia</t>
  </si>
  <si>
    <t>Ecuador</t>
  </si>
  <si>
    <t>Paraguay</t>
  </si>
  <si>
    <t>Perú</t>
  </si>
  <si>
    <t>Surinam</t>
  </si>
  <si>
    <t>Venezuela</t>
  </si>
  <si>
    <t>Alemania</t>
  </si>
  <si>
    <t>Austria</t>
  </si>
  <si>
    <t>Bélgica</t>
  </si>
  <si>
    <t>Bulgaria</t>
  </si>
  <si>
    <t>Croacia</t>
  </si>
  <si>
    <t>Dinamarca</t>
  </si>
  <si>
    <t>España</t>
  </si>
  <si>
    <t>Estonia</t>
  </si>
  <si>
    <t>Finlandia</t>
  </si>
  <si>
    <t>Francia</t>
  </si>
  <si>
    <t>Grecia</t>
  </si>
  <si>
    <t>Holanda</t>
  </si>
  <si>
    <t>Hungría</t>
  </si>
  <si>
    <t>Italia</t>
  </si>
  <si>
    <t>Letonia</t>
  </si>
  <si>
    <t>Lituania</t>
  </si>
  <si>
    <t>Moldavia</t>
  </si>
  <si>
    <t>Montenegro</t>
  </si>
  <si>
    <t>Polonia</t>
  </si>
  <si>
    <t>Portugal</t>
  </si>
  <si>
    <t>Reino Unido</t>
  </si>
  <si>
    <t>República Checa</t>
  </si>
  <si>
    <t>República de Belarús</t>
  </si>
  <si>
    <t>Rumania</t>
  </si>
  <si>
    <t>Rusia</t>
  </si>
  <si>
    <t>Ucrania</t>
  </si>
  <si>
    <t>Azerbaiyán</t>
  </si>
  <si>
    <t>Bangladesh</t>
  </si>
  <si>
    <t>China</t>
  </si>
  <si>
    <t>China -Taiwán (Formosa)</t>
  </si>
  <si>
    <t>Corea del Sur</t>
  </si>
  <si>
    <t xml:space="preserve">Filipinas </t>
  </si>
  <si>
    <t>Georgia</t>
  </si>
  <si>
    <t>India</t>
  </si>
  <si>
    <t>Indonesia</t>
  </si>
  <si>
    <t>Irán</t>
  </si>
  <si>
    <t>Japón</t>
  </si>
  <si>
    <t>Kazajistán</t>
  </si>
  <si>
    <t>Maldivas</t>
  </si>
  <si>
    <t>Pakistán</t>
  </si>
  <si>
    <t>Sri Lanka</t>
  </si>
  <si>
    <t>Turquía</t>
  </si>
  <si>
    <t>Unión de Myanmar</t>
  </si>
  <si>
    <t>Vietnam</t>
  </si>
  <si>
    <t>Etiopía</t>
  </si>
  <si>
    <t>Ghana</t>
  </si>
  <si>
    <t>Kenia</t>
  </si>
  <si>
    <t>África:  (Continuación)</t>
  </si>
  <si>
    <t>Mauricio</t>
  </si>
  <si>
    <t>Nigeria</t>
  </si>
  <si>
    <t>República Árabe de Egipto</t>
  </si>
  <si>
    <t>República de Sudáfrica</t>
  </si>
  <si>
    <t>Seychelles</t>
  </si>
  <si>
    <t>Antillas (Trinidad y tobago)</t>
  </si>
  <si>
    <t>Oceanía (Australia)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</si>
</sst>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&quot;-&quot;;&quot;-&quot;"/>
  </numFmts>
  <fonts count="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CA6CE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3" fillId="0" borderId="0" xfId="0" applyFont="1"/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/>
    <xf numFmtId="0" fontId="1" fillId="0" borderId="1" xfId="0" applyFont="1" applyBorder="1" applyAlignment="1">
      <alignment horizontal="right"/>
    </xf>
    <xf numFmtId="0" fontId="1" fillId="0" borderId="0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0" borderId="0" xfId="0" applyFont="1" applyFill="1" applyBorder="1"/>
    <xf numFmtId="0" fontId="1" fillId="0" borderId="0" xfId="0" applyFont="1" applyBorder="1"/>
    <xf numFmtId="0" fontId="1" fillId="0" borderId="1" xfId="0" applyFont="1" applyBorder="1"/>
    <xf numFmtId="0" fontId="1" fillId="0" borderId="0" xfId="0" applyFont="1"/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right" vertical="center" wrapText="1"/>
    </xf>
    <xf numFmtId="0" fontId="1" fillId="0" borderId="3" xfId="0" applyFont="1" applyBorder="1" applyAlignment="1">
      <alignment horizontal="right"/>
    </xf>
    <xf numFmtId="0" fontId="1" fillId="0" borderId="3" xfId="0" applyFont="1" applyBorder="1"/>
    <xf numFmtId="0" fontId="2" fillId="0" borderId="1" xfId="0" applyFont="1" applyBorder="1"/>
    <xf numFmtId="0" fontId="2" fillId="0" borderId="2" xfId="0" applyFont="1" applyFill="1" applyBorder="1" applyAlignment="1">
      <alignment horizontal="center" vertical="center" wrapText="1"/>
    </xf>
    <xf numFmtId="3" fontId="2" fillId="0" borderId="4" xfId="0" applyNumberFormat="1" applyFont="1" applyBorder="1"/>
    <xf numFmtId="3" fontId="2" fillId="0" borderId="0" xfId="0" applyNumberFormat="1" applyFont="1"/>
    <xf numFmtId="0" fontId="2" fillId="0" borderId="1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3" xfId="0" applyFont="1" applyBorder="1"/>
    <xf numFmtId="0" fontId="2" fillId="0" borderId="0" xfId="0" applyFont="1"/>
    <xf numFmtId="0" fontId="2" fillId="0" borderId="0" xfId="0" applyFont="1" applyBorder="1"/>
    <xf numFmtId="0" fontId="2" fillId="0" borderId="2" xfId="0" applyFont="1" applyFill="1" applyBorder="1" applyAlignment="1">
      <alignment horizontal="right" vertical="center" wrapText="1"/>
    </xf>
    <xf numFmtId="3" fontId="1" fillId="0" borderId="0" xfId="0" applyNumberFormat="1" applyFont="1" applyBorder="1"/>
    <xf numFmtId="3" fontId="1" fillId="0" borderId="3" xfId="0" applyNumberFormat="1" applyFont="1" applyBorder="1"/>
    <xf numFmtId="0" fontId="4" fillId="0" borderId="0" xfId="0" applyFont="1" applyBorder="1"/>
    <xf numFmtId="0" fontId="3" fillId="0" borderId="0" xfId="0" applyFont="1" applyBorder="1"/>
    <xf numFmtId="3" fontId="2" fillId="0" borderId="4" xfId="0" applyNumberFormat="1" applyFont="1" applyFill="1" applyBorder="1" applyAlignment="1">
      <alignment wrapText="1"/>
    </xf>
    <xf numFmtId="0" fontId="0" fillId="0" borderId="0" xfId="0" applyBorder="1"/>
    <xf numFmtId="164" fontId="2" fillId="0" borderId="4" xfId="0" applyNumberFormat="1" applyFont="1" applyBorder="1"/>
    <xf numFmtId="164" fontId="2" fillId="0" borderId="4" xfId="0" applyNumberFormat="1" applyFont="1" applyFill="1" applyBorder="1" applyAlignment="1">
      <alignment horizontal="right" wrapText="1"/>
    </xf>
    <xf numFmtId="164" fontId="2" fillId="0" borderId="5" xfId="0" applyNumberFormat="1" applyFont="1" applyFill="1" applyBorder="1" applyAlignment="1">
      <alignment horizontal="right" wrapText="1"/>
    </xf>
    <xf numFmtId="164" fontId="1" fillId="0" borderId="4" xfId="0" applyNumberFormat="1" applyFont="1" applyFill="1" applyBorder="1" applyAlignment="1">
      <alignment horizontal="right" wrapText="1"/>
    </xf>
    <xf numFmtId="164" fontId="1" fillId="0" borderId="5" xfId="0" applyNumberFormat="1" applyFont="1" applyFill="1" applyBorder="1" applyAlignment="1">
      <alignment horizontal="right" wrapText="1"/>
    </xf>
    <xf numFmtId="164" fontId="2" fillId="0" borderId="5" xfId="0" applyNumberFormat="1" applyFont="1" applyBorder="1"/>
    <xf numFmtId="164" fontId="2" fillId="0" borderId="4" xfId="0" applyNumberFormat="1" applyFont="1" applyBorder="1" applyAlignment="1">
      <alignment horizontal="right"/>
    </xf>
    <xf numFmtId="164" fontId="1" fillId="0" borderId="4" xfId="0" applyNumberFormat="1" applyFont="1" applyBorder="1"/>
    <xf numFmtId="164" fontId="1" fillId="0" borderId="4" xfId="0" applyNumberFormat="1" applyFont="1" applyBorder="1" applyAlignment="1">
      <alignment horizontal="right"/>
    </xf>
    <xf numFmtId="164" fontId="2" fillId="0" borderId="4" xfId="0" applyNumberFormat="1" applyFont="1" applyFill="1" applyBorder="1"/>
    <xf numFmtId="3" fontId="2" fillId="0" borderId="4" xfId="0" applyNumberFormat="1" applyFont="1" applyFill="1" applyBorder="1"/>
    <xf numFmtId="164" fontId="1" fillId="0" borderId="5" xfId="0" applyNumberFormat="1" applyFont="1" applyBorder="1" applyAlignment="1">
      <alignment horizontal="right"/>
    </xf>
    <xf numFmtId="3" fontId="5" fillId="0" borderId="4" xfId="0" applyNumberFormat="1" applyFont="1" applyFill="1" applyBorder="1" applyAlignment="1">
      <alignment wrapText="1"/>
    </xf>
    <xf numFmtId="0" fontId="5" fillId="0" borderId="2" xfId="0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>
      <alignment wrapText="1"/>
    </xf>
    <xf numFmtId="164" fontId="1" fillId="0" borderId="0" xfId="0" applyNumberFormat="1" applyFont="1" applyFill="1" applyBorder="1" applyAlignment="1">
      <alignment horizontal="right" wrapText="1"/>
    </xf>
    <xf numFmtId="164" fontId="1" fillId="0" borderId="4" xfId="0" applyNumberFormat="1" applyFont="1" applyFill="1" applyBorder="1"/>
    <xf numFmtId="0" fontId="0" fillId="0" borderId="0" xfId="0" applyFill="1"/>
    <xf numFmtId="164" fontId="1" fillId="0" borderId="4" xfId="0" applyNumberFormat="1" applyFont="1" applyFill="1" applyBorder="1" applyAlignment="1">
      <alignment horizontal="right"/>
    </xf>
    <xf numFmtId="164" fontId="1" fillId="0" borderId="5" xfId="0" applyNumberFormat="1" applyFont="1" applyFill="1" applyBorder="1"/>
    <xf numFmtId="164" fontId="2" fillId="0" borderId="4" xfId="0" applyNumberFormat="1" applyFont="1" applyFill="1" applyBorder="1" applyAlignment="1">
      <alignment horizontal="right"/>
    </xf>
    <xf numFmtId="3" fontId="2" fillId="0" borderId="0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left" vertical="center"/>
    </xf>
    <xf numFmtId="0" fontId="2" fillId="0" borderId="0" xfId="0" applyFont="1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96"/>
  <sheetViews>
    <sheetView tabSelected="1" zoomScaleNormal="100" zoomScaleSheetLayoutView="140" workbookViewId="0">
      <selection sqref="A1:K1"/>
    </sheetView>
  </sheetViews>
  <sheetFormatPr baseColWidth="10" defaultRowHeight="12.75" x14ac:dyDescent="0.2"/>
  <cols>
    <col min="1" max="1" width="3.28515625" style="8" customWidth="1"/>
    <col min="2" max="2" width="26" style="8" customWidth="1"/>
    <col min="3" max="3" width="9.7109375" style="18" customWidth="1"/>
    <col min="4" max="4" width="9.7109375" style="23" customWidth="1"/>
    <col min="5" max="6" width="9.7109375" style="20" customWidth="1"/>
    <col min="7" max="8" width="9.7109375" style="6" customWidth="1"/>
    <col min="9" max="9" width="9.7109375" style="22" customWidth="1"/>
    <col min="10" max="10" width="9.7109375" style="10" customWidth="1"/>
    <col min="11" max="11" width="9.7109375" style="8" customWidth="1"/>
    <col min="12" max="13" width="11.42578125" style="8"/>
    <col min="14" max="16384" width="11.42578125" style="10"/>
  </cols>
  <sheetData>
    <row r="1" spans="1:13" s="3" customFormat="1" ht="16.5" customHeight="1" x14ac:dyDescent="0.25">
      <c r="A1" s="54" t="s">
        <v>22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27"/>
      <c r="M1" s="27"/>
    </row>
    <row r="2" spans="1:13" s="3" customFormat="1" ht="16.5" customHeight="1" x14ac:dyDescent="0.25">
      <c r="A2" s="54" t="s">
        <v>23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27"/>
      <c r="M2" s="27"/>
    </row>
    <row r="3" spans="1:13" ht="13.5" customHeight="1" x14ac:dyDescent="0.2">
      <c r="A3" s="7"/>
      <c r="C3" s="15"/>
      <c r="D3" s="15"/>
      <c r="E3" s="19"/>
      <c r="F3" s="19"/>
      <c r="G3" s="4"/>
      <c r="H3" s="4"/>
      <c r="I3" s="15"/>
      <c r="J3" s="9"/>
      <c r="K3" s="9"/>
    </row>
    <row r="4" spans="1:13" ht="23.25" customHeight="1" x14ac:dyDescent="0.2">
      <c r="A4" s="55" t="s">
        <v>4</v>
      </c>
      <c r="B4" s="56"/>
      <c r="C4" s="61" t="s">
        <v>0</v>
      </c>
      <c r="D4" s="62"/>
      <c r="E4" s="62"/>
      <c r="F4" s="62"/>
      <c r="G4" s="62"/>
      <c r="H4" s="62"/>
      <c r="I4" s="62"/>
      <c r="J4" s="62"/>
      <c r="K4" s="62"/>
    </row>
    <row r="5" spans="1:13" ht="23.25" customHeight="1" x14ac:dyDescent="0.2">
      <c r="A5" s="57"/>
      <c r="B5" s="58"/>
      <c r="C5" s="63" t="s">
        <v>1</v>
      </c>
      <c r="D5" s="63" t="s">
        <v>5</v>
      </c>
      <c r="E5" s="63" t="s">
        <v>6</v>
      </c>
      <c r="F5" s="61" t="s">
        <v>7</v>
      </c>
      <c r="G5" s="62"/>
      <c r="H5" s="62"/>
      <c r="I5" s="62"/>
      <c r="J5" s="62"/>
      <c r="K5" s="62"/>
    </row>
    <row r="6" spans="1:13" ht="20.25" customHeight="1" x14ac:dyDescent="0.2">
      <c r="A6" s="57"/>
      <c r="B6" s="58"/>
      <c r="C6" s="64"/>
      <c r="D6" s="64"/>
      <c r="E6" s="64"/>
      <c r="F6" s="61" t="s">
        <v>2</v>
      </c>
      <c r="G6" s="62"/>
      <c r="H6" s="66"/>
      <c r="I6" s="61" t="s">
        <v>3</v>
      </c>
      <c r="J6" s="62"/>
      <c r="K6" s="62"/>
    </row>
    <row r="7" spans="1:13" ht="12.75" customHeight="1" x14ac:dyDescent="0.2">
      <c r="A7" s="57"/>
      <c r="B7" s="58"/>
      <c r="C7" s="64"/>
      <c r="D7" s="64"/>
      <c r="E7" s="64"/>
      <c r="F7" s="63" t="s">
        <v>8</v>
      </c>
      <c r="G7" s="63" t="s">
        <v>16</v>
      </c>
      <c r="H7" s="63" t="s">
        <v>17</v>
      </c>
      <c r="I7" s="67" t="s">
        <v>1</v>
      </c>
      <c r="J7" s="63" t="s">
        <v>16</v>
      </c>
      <c r="K7" s="70" t="s">
        <v>17</v>
      </c>
    </row>
    <row r="8" spans="1:13" ht="21.95" customHeight="1" x14ac:dyDescent="0.2">
      <c r="A8" s="57"/>
      <c r="B8" s="58"/>
      <c r="C8" s="64"/>
      <c r="D8" s="64"/>
      <c r="E8" s="64"/>
      <c r="F8" s="64"/>
      <c r="G8" s="64"/>
      <c r="H8" s="64"/>
      <c r="I8" s="68"/>
      <c r="J8" s="64"/>
      <c r="K8" s="71"/>
    </row>
    <row r="9" spans="1:13" ht="21.95" customHeight="1" x14ac:dyDescent="0.2">
      <c r="A9" s="59"/>
      <c r="B9" s="60"/>
      <c r="C9" s="65"/>
      <c r="D9" s="65"/>
      <c r="E9" s="65"/>
      <c r="F9" s="65"/>
      <c r="G9" s="65"/>
      <c r="H9" s="65"/>
      <c r="I9" s="69"/>
      <c r="J9" s="65"/>
      <c r="K9" s="72"/>
    </row>
    <row r="10" spans="1:13" x14ac:dyDescent="0.2">
      <c r="A10" s="2"/>
      <c r="B10" s="2"/>
      <c r="C10" s="16"/>
      <c r="D10" s="16"/>
      <c r="E10" s="24"/>
      <c r="F10" s="43"/>
      <c r="G10" s="12"/>
      <c r="H10" s="5"/>
      <c r="I10" s="44"/>
      <c r="J10" s="11"/>
      <c r="K10" s="2"/>
    </row>
    <row r="11" spans="1:13" ht="24.2" customHeight="1" x14ac:dyDescent="0.2">
      <c r="A11" s="52" t="s">
        <v>21</v>
      </c>
      <c r="B11" s="52"/>
      <c r="C11" s="29">
        <f t="shared" ref="C11:H11" si="0">SUM(C12+C15+C22+C23+C33+C61+C80+C90)</f>
        <v>2433</v>
      </c>
      <c r="D11" s="29">
        <f t="shared" si="0"/>
        <v>2197</v>
      </c>
      <c r="E11" s="29">
        <f t="shared" si="0"/>
        <v>236</v>
      </c>
      <c r="F11" s="29">
        <f t="shared" si="0"/>
        <v>2374</v>
      </c>
      <c r="G11" s="29">
        <f t="shared" si="0"/>
        <v>2140</v>
      </c>
      <c r="H11" s="29">
        <f t="shared" si="0"/>
        <v>234</v>
      </c>
      <c r="I11" s="29">
        <f>SUM(I15+I12+I61+I33+I90+I23)</f>
        <v>59</v>
      </c>
      <c r="J11" s="29">
        <f>SUM(J15+J12+J61+J33+J90+J23)</f>
        <v>57</v>
      </c>
      <c r="K11" s="45">
        <f>SUM(K15+K12+K61+K33+K90+K23)</f>
        <v>2</v>
      </c>
    </row>
    <row r="12" spans="1:13" s="1" customFormat="1" ht="24.95" customHeight="1" x14ac:dyDescent="0.25">
      <c r="A12" s="25" t="s">
        <v>10</v>
      </c>
      <c r="B12" s="23"/>
      <c r="C12" s="17">
        <f t="shared" ref="C12:K12" si="1">SUM(C13:C14)</f>
        <v>225</v>
      </c>
      <c r="D12" s="31">
        <f t="shared" si="1"/>
        <v>147</v>
      </c>
      <c r="E12" s="31">
        <f t="shared" si="1"/>
        <v>78</v>
      </c>
      <c r="F12" s="31">
        <f t="shared" si="1"/>
        <v>225</v>
      </c>
      <c r="G12" s="31">
        <f t="shared" si="1"/>
        <v>147</v>
      </c>
      <c r="H12" s="31">
        <f t="shared" si="1"/>
        <v>78</v>
      </c>
      <c r="I12" s="32">
        <f t="shared" si="1"/>
        <v>0</v>
      </c>
      <c r="J12" s="32">
        <f t="shared" si="1"/>
        <v>0</v>
      </c>
      <c r="K12" s="33">
        <f t="shared" si="1"/>
        <v>0</v>
      </c>
      <c r="L12" s="28"/>
    </row>
    <row r="13" spans="1:13" ht="18" customHeight="1" x14ac:dyDescent="0.2">
      <c r="A13" s="7"/>
      <c r="B13" t="s">
        <v>24</v>
      </c>
      <c r="C13" s="17">
        <f>D13+E13</f>
        <v>178</v>
      </c>
      <c r="D13" s="31">
        <f>SUM(G13)</f>
        <v>103</v>
      </c>
      <c r="E13" s="31">
        <f>SUM(H13)</f>
        <v>75</v>
      </c>
      <c r="F13" s="31">
        <f>SUM(G13:H13)</f>
        <v>178</v>
      </c>
      <c r="G13" s="34">
        <v>103</v>
      </c>
      <c r="H13" s="34">
        <v>75</v>
      </c>
      <c r="I13" s="32" t="s">
        <v>9</v>
      </c>
      <c r="J13" s="34">
        <v>0</v>
      </c>
      <c r="K13" s="35">
        <v>0</v>
      </c>
    </row>
    <row r="14" spans="1:13" ht="18" customHeight="1" x14ac:dyDescent="0.2">
      <c r="A14" s="7"/>
      <c r="B14" t="s">
        <v>25</v>
      </c>
      <c r="C14" s="17">
        <f>D14+E14</f>
        <v>47</v>
      </c>
      <c r="D14" s="31">
        <f>SUM(G14)</f>
        <v>44</v>
      </c>
      <c r="E14" s="31">
        <f>SUM(H14)</f>
        <v>3</v>
      </c>
      <c r="F14" s="31">
        <f t="shared" ref="F14:F32" si="2">SUM(G14:H14)</f>
        <v>47</v>
      </c>
      <c r="G14" s="34">
        <v>44</v>
      </c>
      <c r="H14" s="34">
        <v>3</v>
      </c>
      <c r="I14" s="32" t="s">
        <v>9</v>
      </c>
      <c r="J14" s="34">
        <v>0</v>
      </c>
      <c r="K14" s="35">
        <v>0</v>
      </c>
    </row>
    <row r="15" spans="1:13" s="1" customFormat="1" ht="24.95" customHeight="1" x14ac:dyDescent="0.25">
      <c r="A15" s="25" t="s">
        <v>11</v>
      </c>
      <c r="B15" s="23"/>
      <c r="C15" s="17">
        <f t="shared" ref="C15:K15" si="3">SUM(C16:C21)</f>
        <v>65</v>
      </c>
      <c r="D15" s="31">
        <f>SUM(D16:D21)</f>
        <v>63</v>
      </c>
      <c r="E15" s="31">
        <f>SUM(E16:E21)</f>
        <v>2</v>
      </c>
      <c r="F15" s="31">
        <f>SUM(F16:F21)</f>
        <v>13</v>
      </c>
      <c r="G15" s="31">
        <f>SUM(G16:G21)</f>
        <v>13</v>
      </c>
      <c r="H15" s="31">
        <f t="shared" si="3"/>
        <v>0</v>
      </c>
      <c r="I15" s="40">
        <f t="shared" si="3"/>
        <v>52</v>
      </c>
      <c r="J15" s="31">
        <f t="shared" si="3"/>
        <v>50</v>
      </c>
      <c r="K15" s="36">
        <f t="shared" si="3"/>
        <v>2</v>
      </c>
      <c r="L15" s="28"/>
    </row>
    <row r="16" spans="1:13" ht="18" customHeight="1" x14ac:dyDescent="0.2">
      <c r="A16" s="7"/>
      <c r="B16" s="30" t="s">
        <v>26</v>
      </c>
      <c r="C16" s="17">
        <f t="shared" ref="C16:C21" si="4">D16+E16</f>
        <v>6</v>
      </c>
      <c r="D16" s="37">
        <f t="shared" ref="D16:E19" si="5">SUM(G16)</f>
        <v>6</v>
      </c>
      <c r="E16" s="31">
        <f t="shared" si="5"/>
        <v>0</v>
      </c>
      <c r="F16" s="31">
        <f t="shared" si="2"/>
        <v>6</v>
      </c>
      <c r="G16" s="34">
        <v>6</v>
      </c>
      <c r="H16" s="34">
        <v>0</v>
      </c>
      <c r="I16" s="32" t="s">
        <v>9</v>
      </c>
      <c r="J16" s="34">
        <v>0</v>
      </c>
      <c r="K16" s="35">
        <v>0</v>
      </c>
    </row>
    <row r="17" spans="1:13" ht="18" customHeight="1" x14ac:dyDescent="0.2">
      <c r="A17" s="7"/>
      <c r="B17" s="30" t="s">
        <v>27</v>
      </c>
      <c r="C17" s="17">
        <f t="shared" si="4"/>
        <v>3</v>
      </c>
      <c r="D17" s="37">
        <f t="shared" si="5"/>
        <v>3</v>
      </c>
      <c r="E17" s="31">
        <f t="shared" si="5"/>
        <v>0</v>
      </c>
      <c r="F17" s="31">
        <f t="shared" si="2"/>
        <v>3</v>
      </c>
      <c r="G17" s="34">
        <v>3</v>
      </c>
      <c r="H17" s="34">
        <v>0</v>
      </c>
      <c r="I17" s="32" t="s">
        <v>9</v>
      </c>
      <c r="J17" s="34">
        <v>0</v>
      </c>
      <c r="K17" s="35">
        <v>0</v>
      </c>
    </row>
    <row r="18" spans="1:13" ht="18" customHeight="1" x14ac:dyDescent="0.2">
      <c r="A18" s="7"/>
      <c r="B18" s="30" t="s">
        <v>28</v>
      </c>
      <c r="C18" s="17">
        <f t="shared" si="4"/>
        <v>1</v>
      </c>
      <c r="D18" s="37">
        <f>SUM(G18)</f>
        <v>1</v>
      </c>
      <c r="E18" s="31">
        <f>SUM(H18)</f>
        <v>0</v>
      </c>
      <c r="F18" s="31">
        <f t="shared" si="2"/>
        <v>1</v>
      </c>
      <c r="G18" s="34">
        <v>1</v>
      </c>
      <c r="H18" s="34">
        <v>0</v>
      </c>
      <c r="I18" s="32">
        <v>0</v>
      </c>
      <c r="J18" s="34">
        <v>0</v>
      </c>
      <c r="K18" s="35">
        <v>0</v>
      </c>
    </row>
    <row r="19" spans="1:13" ht="18" customHeight="1" x14ac:dyDescent="0.2">
      <c r="A19" s="7"/>
      <c r="B19" s="30" t="s">
        <v>29</v>
      </c>
      <c r="C19" s="17">
        <f t="shared" si="4"/>
        <v>1</v>
      </c>
      <c r="D19" s="31">
        <f t="shared" si="5"/>
        <v>1</v>
      </c>
      <c r="E19" s="31">
        <f t="shared" si="5"/>
        <v>0</v>
      </c>
      <c r="F19" s="31">
        <f t="shared" si="2"/>
        <v>1</v>
      </c>
      <c r="G19" s="34">
        <v>1</v>
      </c>
      <c r="H19" s="34">
        <v>0</v>
      </c>
      <c r="I19" s="32" t="s">
        <v>9</v>
      </c>
      <c r="J19" s="34">
        <v>0</v>
      </c>
      <c r="K19" s="35">
        <v>0</v>
      </c>
    </row>
    <row r="20" spans="1:13" ht="18" customHeight="1" x14ac:dyDescent="0.2">
      <c r="A20" s="7"/>
      <c r="B20" s="30" t="s">
        <v>30</v>
      </c>
      <c r="C20" s="17">
        <f t="shared" si="4"/>
        <v>2</v>
      </c>
      <c r="D20" s="31">
        <f>SUM(G20)</f>
        <v>2</v>
      </c>
      <c r="E20" s="37">
        <f>SUM(H20+K20)</f>
        <v>0</v>
      </c>
      <c r="F20" s="31">
        <f>SUM(G20:H20)</f>
        <v>2</v>
      </c>
      <c r="G20" s="34">
        <v>2</v>
      </c>
      <c r="H20" s="34">
        <v>0</v>
      </c>
      <c r="I20" s="32" t="s">
        <v>9</v>
      </c>
      <c r="J20" s="34">
        <v>0</v>
      </c>
      <c r="K20" s="35">
        <v>0</v>
      </c>
    </row>
    <row r="21" spans="1:13" ht="18" customHeight="1" x14ac:dyDescent="0.2">
      <c r="A21" s="7"/>
      <c r="B21" s="30" t="s">
        <v>31</v>
      </c>
      <c r="C21" s="17">
        <f t="shared" si="4"/>
        <v>52</v>
      </c>
      <c r="D21" s="31">
        <f>SUM(G21+J21)</f>
        <v>50</v>
      </c>
      <c r="E21" s="37">
        <f>SUM(H21+K21)</f>
        <v>2</v>
      </c>
      <c r="F21" s="31">
        <f>SUM(G21:H21)</f>
        <v>0</v>
      </c>
      <c r="G21" s="34">
        <v>0</v>
      </c>
      <c r="H21" s="34">
        <v>0</v>
      </c>
      <c r="I21" s="32">
        <f>SUM(J21:K21)</f>
        <v>52</v>
      </c>
      <c r="J21" s="34">
        <v>50</v>
      </c>
      <c r="K21" s="35">
        <v>2</v>
      </c>
    </row>
    <row r="22" spans="1:13" s="1" customFormat="1" ht="24.95" customHeight="1" x14ac:dyDescent="0.25">
      <c r="A22" s="25" t="s">
        <v>94</v>
      </c>
      <c r="B22" s="23"/>
      <c r="C22" s="17">
        <f>D22+E22</f>
        <v>1</v>
      </c>
      <c r="D22" s="31">
        <f>SUM(G22+J22)</f>
        <v>1</v>
      </c>
      <c r="E22" s="31">
        <v>0</v>
      </c>
      <c r="F22" s="31">
        <f>SUM(G22:H22)</f>
        <v>1</v>
      </c>
      <c r="G22" s="47">
        <v>1</v>
      </c>
      <c r="H22" s="47">
        <v>0</v>
      </c>
      <c r="I22" s="40">
        <v>0</v>
      </c>
      <c r="J22" s="47">
        <v>0</v>
      </c>
      <c r="K22" s="50">
        <v>0</v>
      </c>
      <c r="L22" s="28"/>
      <c r="M22" s="46"/>
    </row>
    <row r="23" spans="1:13" s="1" customFormat="1" ht="24.95" customHeight="1" x14ac:dyDescent="0.25">
      <c r="A23" s="25" t="s">
        <v>12</v>
      </c>
      <c r="B23" s="23"/>
      <c r="C23" s="17">
        <f t="shared" ref="C23:K23" si="6">SUM(C24:C32)</f>
        <v>122</v>
      </c>
      <c r="D23" s="31">
        <f t="shared" si="6"/>
        <v>84</v>
      </c>
      <c r="E23" s="31">
        <f t="shared" si="6"/>
        <v>38</v>
      </c>
      <c r="F23" s="31">
        <f t="shared" si="6"/>
        <v>118</v>
      </c>
      <c r="G23" s="31">
        <f t="shared" si="6"/>
        <v>80</v>
      </c>
      <c r="H23" s="31">
        <f t="shared" si="6"/>
        <v>38</v>
      </c>
      <c r="I23" s="40">
        <f t="shared" si="6"/>
        <v>4</v>
      </c>
      <c r="J23" s="31">
        <f t="shared" si="6"/>
        <v>4</v>
      </c>
      <c r="K23" s="36">
        <f t="shared" si="6"/>
        <v>0</v>
      </c>
      <c r="L23" s="28"/>
      <c r="M23" s="46"/>
    </row>
    <row r="24" spans="1:13" ht="18" customHeight="1" x14ac:dyDescent="0.2">
      <c r="B24" s="30" t="s">
        <v>32</v>
      </c>
      <c r="C24" s="17">
        <f t="shared" ref="C24:C32" si="7">D24+E24</f>
        <v>11</v>
      </c>
      <c r="D24" s="31">
        <f t="shared" ref="D24:E32" si="8">SUM(G24+J24)</f>
        <v>0</v>
      </c>
      <c r="E24" s="31">
        <f t="shared" si="8"/>
        <v>11</v>
      </c>
      <c r="F24" s="31">
        <f t="shared" si="2"/>
        <v>11</v>
      </c>
      <c r="G24" s="38">
        <v>0</v>
      </c>
      <c r="H24" s="38">
        <v>11</v>
      </c>
      <c r="I24" s="32">
        <f>J24+K24</f>
        <v>0</v>
      </c>
      <c r="J24" s="34">
        <v>0</v>
      </c>
      <c r="K24" s="35">
        <v>0</v>
      </c>
      <c r="M24" s="46"/>
    </row>
    <row r="25" spans="1:13" ht="18" customHeight="1" x14ac:dyDescent="0.2">
      <c r="B25" s="30" t="s">
        <v>33</v>
      </c>
      <c r="C25" s="17">
        <f t="shared" si="7"/>
        <v>3</v>
      </c>
      <c r="D25" s="31">
        <f t="shared" si="8"/>
        <v>3</v>
      </c>
      <c r="E25" s="31">
        <f t="shared" si="8"/>
        <v>0</v>
      </c>
      <c r="F25" s="31">
        <f t="shared" si="2"/>
        <v>3</v>
      </c>
      <c r="G25" s="38">
        <v>3</v>
      </c>
      <c r="H25" s="38">
        <v>0</v>
      </c>
      <c r="I25" s="32">
        <v>0</v>
      </c>
      <c r="J25" s="34">
        <v>0</v>
      </c>
      <c r="K25" s="35">
        <v>0</v>
      </c>
      <c r="M25" s="46"/>
    </row>
    <row r="26" spans="1:13" ht="18" customHeight="1" x14ac:dyDescent="0.2">
      <c r="B26" s="30" t="s">
        <v>34</v>
      </c>
      <c r="C26" s="17">
        <f t="shared" si="7"/>
        <v>2</v>
      </c>
      <c r="D26" s="31">
        <f t="shared" si="8"/>
        <v>2</v>
      </c>
      <c r="E26" s="31">
        <f t="shared" si="8"/>
        <v>0</v>
      </c>
      <c r="F26" s="31">
        <f t="shared" si="2"/>
        <v>2</v>
      </c>
      <c r="G26" s="38">
        <v>2</v>
      </c>
      <c r="H26" s="38">
        <v>0</v>
      </c>
      <c r="I26" s="32">
        <v>0</v>
      </c>
      <c r="J26" s="34">
        <v>0</v>
      </c>
      <c r="K26" s="35">
        <v>0</v>
      </c>
      <c r="M26" s="46"/>
    </row>
    <row r="27" spans="1:13" ht="18" customHeight="1" x14ac:dyDescent="0.2">
      <c r="B27" s="30" t="s">
        <v>35</v>
      </c>
      <c r="C27" s="17">
        <f t="shared" si="7"/>
        <v>15</v>
      </c>
      <c r="D27" s="31">
        <f t="shared" si="8"/>
        <v>15</v>
      </c>
      <c r="E27" s="31">
        <f t="shared" si="8"/>
        <v>0</v>
      </c>
      <c r="F27" s="31">
        <f t="shared" si="2"/>
        <v>15</v>
      </c>
      <c r="G27" s="38">
        <v>15</v>
      </c>
      <c r="H27" s="38">
        <v>0</v>
      </c>
      <c r="I27" s="32">
        <v>0</v>
      </c>
      <c r="J27" s="34">
        <v>0</v>
      </c>
      <c r="K27" s="35">
        <v>0</v>
      </c>
      <c r="M27" s="46"/>
    </row>
    <row r="28" spans="1:13" ht="18" customHeight="1" x14ac:dyDescent="0.2">
      <c r="B28" s="30" t="s">
        <v>36</v>
      </c>
      <c r="C28" s="17">
        <f t="shared" si="7"/>
        <v>36</v>
      </c>
      <c r="D28" s="31">
        <f>SUM(G28+J28)</f>
        <v>16</v>
      </c>
      <c r="E28" s="31">
        <f t="shared" si="8"/>
        <v>20</v>
      </c>
      <c r="F28" s="31">
        <f>SUM(G28:H28)</f>
        <v>36</v>
      </c>
      <c r="G28" s="38">
        <v>16</v>
      </c>
      <c r="H28" s="38">
        <v>20</v>
      </c>
      <c r="I28" s="32">
        <v>0</v>
      </c>
      <c r="J28" s="34">
        <v>0</v>
      </c>
      <c r="K28" s="35">
        <v>0</v>
      </c>
      <c r="M28" s="46"/>
    </row>
    <row r="29" spans="1:13" ht="18" customHeight="1" x14ac:dyDescent="0.2">
      <c r="B29" s="30" t="s">
        <v>37</v>
      </c>
      <c r="C29" s="17">
        <f t="shared" si="7"/>
        <v>2</v>
      </c>
      <c r="D29" s="31">
        <f>SUM(G29+J29)</f>
        <v>1</v>
      </c>
      <c r="E29" s="31">
        <f>SUM(H29+K29)</f>
        <v>1</v>
      </c>
      <c r="F29" s="31">
        <f>SUM(G29:H29)</f>
        <v>2</v>
      </c>
      <c r="G29" s="38">
        <v>1</v>
      </c>
      <c r="H29" s="38">
        <v>1</v>
      </c>
      <c r="I29" s="32">
        <v>0</v>
      </c>
      <c r="J29" s="34">
        <v>0</v>
      </c>
      <c r="K29" s="35">
        <v>0</v>
      </c>
      <c r="M29" s="46"/>
    </row>
    <row r="30" spans="1:13" ht="18" customHeight="1" x14ac:dyDescent="0.2">
      <c r="B30" s="30" t="s">
        <v>38</v>
      </c>
      <c r="C30" s="41">
        <f>D30+E30</f>
        <v>19</v>
      </c>
      <c r="D30" s="40">
        <f t="shared" si="8"/>
        <v>18</v>
      </c>
      <c r="E30" s="40">
        <f t="shared" si="8"/>
        <v>1</v>
      </c>
      <c r="F30" s="40">
        <f t="shared" si="2"/>
        <v>17</v>
      </c>
      <c r="G30" s="47">
        <v>16</v>
      </c>
      <c r="H30" s="47">
        <v>1</v>
      </c>
      <c r="I30" s="32">
        <f>SUM(J30:K30)</f>
        <v>2</v>
      </c>
      <c r="J30" s="34">
        <v>2</v>
      </c>
      <c r="K30" s="35">
        <v>0</v>
      </c>
      <c r="M30" s="46"/>
    </row>
    <row r="31" spans="1:13" ht="18" customHeight="1" x14ac:dyDescent="0.2">
      <c r="B31" s="30" t="s">
        <v>39</v>
      </c>
      <c r="C31" s="17">
        <f t="shared" si="7"/>
        <v>1</v>
      </c>
      <c r="D31" s="31">
        <f t="shared" si="8"/>
        <v>1</v>
      </c>
      <c r="E31" s="31">
        <f t="shared" si="8"/>
        <v>0</v>
      </c>
      <c r="F31" s="31">
        <f t="shared" si="2"/>
        <v>1</v>
      </c>
      <c r="G31" s="38">
        <v>1</v>
      </c>
      <c r="H31" s="38">
        <v>0</v>
      </c>
      <c r="I31" s="32">
        <f>SUM(J31:K31)</f>
        <v>0</v>
      </c>
      <c r="J31" s="34">
        <v>0</v>
      </c>
      <c r="K31" s="35">
        <v>0</v>
      </c>
      <c r="M31" s="46"/>
    </row>
    <row r="32" spans="1:13" ht="18" customHeight="1" x14ac:dyDescent="0.2">
      <c r="B32" s="30" t="s">
        <v>40</v>
      </c>
      <c r="C32" s="17">
        <f t="shared" si="7"/>
        <v>33</v>
      </c>
      <c r="D32" s="31">
        <f t="shared" si="8"/>
        <v>28</v>
      </c>
      <c r="E32" s="31">
        <f t="shared" si="8"/>
        <v>5</v>
      </c>
      <c r="F32" s="31">
        <f t="shared" si="2"/>
        <v>31</v>
      </c>
      <c r="G32" s="38">
        <v>26</v>
      </c>
      <c r="H32" s="39">
        <v>5</v>
      </c>
      <c r="I32" s="32">
        <f>SUM(J32:K32)</f>
        <v>2</v>
      </c>
      <c r="J32" s="34">
        <v>2</v>
      </c>
      <c r="K32" s="35">
        <v>0</v>
      </c>
      <c r="M32" s="46"/>
    </row>
    <row r="33" spans="1:13" s="1" customFormat="1" ht="24.95" customHeight="1" x14ac:dyDescent="0.25">
      <c r="A33" s="25" t="s">
        <v>15</v>
      </c>
      <c r="B33" s="23"/>
      <c r="C33" s="17">
        <f t="shared" ref="C33:K33" si="9">SUM(C34:C60)</f>
        <v>696</v>
      </c>
      <c r="D33" s="17">
        <f t="shared" si="9"/>
        <v>656</v>
      </c>
      <c r="E33" s="17">
        <f t="shared" si="9"/>
        <v>40</v>
      </c>
      <c r="F33" s="31">
        <f t="shared" si="9"/>
        <v>693</v>
      </c>
      <c r="G33" s="31">
        <f t="shared" si="9"/>
        <v>653</v>
      </c>
      <c r="H33" s="31">
        <f t="shared" si="9"/>
        <v>40</v>
      </c>
      <c r="I33" s="40">
        <f t="shared" si="9"/>
        <v>3</v>
      </c>
      <c r="J33" s="31">
        <f t="shared" si="9"/>
        <v>3</v>
      </c>
      <c r="K33" s="36">
        <f t="shared" si="9"/>
        <v>0</v>
      </c>
      <c r="L33" s="28"/>
      <c r="M33" s="46"/>
    </row>
    <row r="34" spans="1:13" ht="18" customHeight="1" x14ac:dyDescent="0.2">
      <c r="B34" t="s">
        <v>41</v>
      </c>
      <c r="C34" s="17">
        <f>D34+E34</f>
        <v>6</v>
      </c>
      <c r="D34" s="31">
        <f t="shared" ref="D34:E40" si="10">SUM(G34)</f>
        <v>6</v>
      </c>
      <c r="E34" s="32">
        <f t="shared" si="10"/>
        <v>0</v>
      </c>
      <c r="F34" s="31">
        <f>SUM(G34:H34)</f>
        <v>6</v>
      </c>
      <c r="G34" s="38">
        <v>6</v>
      </c>
      <c r="H34" s="38">
        <v>0</v>
      </c>
      <c r="I34" s="32" t="s">
        <v>9</v>
      </c>
      <c r="J34" s="34" t="s">
        <v>9</v>
      </c>
      <c r="K34" s="35" t="s">
        <v>9</v>
      </c>
      <c r="M34" s="46"/>
    </row>
    <row r="35" spans="1:13" ht="18" customHeight="1" x14ac:dyDescent="0.2">
      <c r="B35" t="s">
        <v>42</v>
      </c>
      <c r="C35" s="17">
        <f t="shared" ref="C35:C60" si="11">D35+E35</f>
        <v>1</v>
      </c>
      <c r="D35" s="31">
        <f t="shared" si="10"/>
        <v>1</v>
      </c>
      <c r="E35" s="32">
        <f t="shared" si="10"/>
        <v>0</v>
      </c>
      <c r="F35" s="31">
        <f t="shared" ref="F35:F79" si="12">SUM(G35:H35)</f>
        <v>1</v>
      </c>
      <c r="G35" s="38">
        <v>1</v>
      </c>
      <c r="H35" s="39">
        <v>0</v>
      </c>
      <c r="I35" s="32" t="s">
        <v>9</v>
      </c>
      <c r="J35" s="34" t="s">
        <v>9</v>
      </c>
      <c r="K35" s="35" t="s">
        <v>9</v>
      </c>
      <c r="M35" s="46"/>
    </row>
    <row r="36" spans="1:13" ht="18" customHeight="1" x14ac:dyDescent="0.2">
      <c r="B36" t="s">
        <v>43</v>
      </c>
      <c r="C36" s="17">
        <f t="shared" si="11"/>
        <v>15</v>
      </c>
      <c r="D36" s="31">
        <f t="shared" si="10"/>
        <v>15</v>
      </c>
      <c r="E36" s="32">
        <f t="shared" si="10"/>
        <v>0</v>
      </c>
      <c r="F36" s="31">
        <f t="shared" si="12"/>
        <v>15</v>
      </c>
      <c r="G36" s="38">
        <v>15</v>
      </c>
      <c r="H36" s="39">
        <v>0</v>
      </c>
      <c r="I36" s="32" t="s">
        <v>9</v>
      </c>
      <c r="J36" s="34" t="s">
        <v>9</v>
      </c>
      <c r="K36" s="35" t="s">
        <v>9</v>
      </c>
      <c r="M36" s="46"/>
    </row>
    <row r="37" spans="1:13" ht="18" customHeight="1" x14ac:dyDescent="0.2">
      <c r="B37" t="s">
        <v>44</v>
      </c>
      <c r="C37" s="17">
        <f t="shared" si="11"/>
        <v>13</v>
      </c>
      <c r="D37" s="31">
        <f t="shared" si="10"/>
        <v>13</v>
      </c>
      <c r="E37" s="32">
        <f t="shared" si="10"/>
        <v>0</v>
      </c>
      <c r="F37" s="31">
        <f t="shared" si="12"/>
        <v>13</v>
      </c>
      <c r="G37" s="38">
        <v>13</v>
      </c>
      <c r="H37" s="39">
        <v>0</v>
      </c>
      <c r="I37" s="32" t="s">
        <v>9</v>
      </c>
      <c r="J37" s="34" t="s">
        <v>9</v>
      </c>
      <c r="K37" s="35" t="s">
        <v>9</v>
      </c>
      <c r="M37" s="46"/>
    </row>
    <row r="38" spans="1:13" ht="18" customHeight="1" x14ac:dyDescent="0.2">
      <c r="B38" t="s">
        <v>45</v>
      </c>
      <c r="C38" s="17">
        <f t="shared" si="11"/>
        <v>17</v>
      </c>
      <c r="D38" s="31">
        <f t="shared" si="10"/>
        <v>17</v>
      </c>
      <c r="E38" s="32">
        <f t="shared" si="10"/>
        <v>0</v>
      </c>
      <c r="F38" s="31">
        <f t="shared" si="12"/>
        <v>17</v>
      </c>
      <c r="G38" s="38">
        <v>17</v>
      </c>
      <c r="H38" s="39">
        <v>0</v>
      </c>
      <c r="I38" s="32" t="s">
        <v>9</v>
      </c>
      <c r="J38" s="34" t="s">
        <v>9</v>
      </c>
      <c r="K38" s="35" t="s">
        <v>9</v>
      </c>
      <c r="M38" s="46"/>
    </row>
    <row r="39" spans="1:13" ht="18" customHeight="1" x14ac:dyDescent="0.2">
      <c r="B39" t="s">
        <v>46</v>
      </c>
      <c r="C39" s="17">
        <f t="shared" si="11"/>
        <v>33</v>
      </c>
      <c r="D39" s="31">
        <f>SUM(G39)</f>
        <v>31</v>
      </c>
      <c r="E39" s="32">
        <f>SUM(H39)</f>
        <v>2</v>
      </c>
      <c r="F39" s="31">
        <f t="shared" si="12"/>
        <v>33</v>
      </c>
      <c r="G39" s="38">
        <v>31</v>
      </c>
      <c r="H39" s="39">
        <v>2</v>
      </c>
      <c r="I39" s="51">
        <v>0</v>
      </c>
      <c r="J39" s="39">
        <v>0</v>
      </c>
      <c r="K39" s="42">
        <v>0</v>
      </c>
      <c r="M39" s="46"/>
    </row>
    <row r="40" spans="1:13" ht="18" customHeight="1" x14ac:dyDescent="0.2">
      <c r="B40" t="s">
        <v>47</v>
      </c>
      <c r="C40" s="17">
        <f t="shared" si="11"/>
        <v>7</v>
      </c>
      <c r="D40" s="31">
        <f t="shared" si="10"/>
        <v>7</v>
      </c>
      <c r="E40" s="32">
        <f t="shared" si="10"/>
        <v>0</v>
      </c>
      <c r="F40" s="31">
        <f t="shared" si="12"/>
        <v>7</v>
      </c>
      <c r="G40" s="38">
        <v>7</v>
      </c>
      <c r="H40" s="39">
        <v>0</v>
      </c>
      <c r="I40" s="32" t="s">
        <v>9</v>
      </c>
      <c r="J40" s="34" t="s">
        <v>9</v>
      </c>
      <c r="K40" s="35" t="s">
        <v>9</v>
      </c>
      <c r="M40" s="46"/>
    </row>
    <row r="41" spans="1:13" ht="18" customHeight="1" x14ac:dyDescent="0.2">
      <c r="B41" t="s">
        <v>48</v>
      </c>
      <c r="C41" s="17">
        <f t="shared" si="11"/>
        <v>5</v>
      </c>
      <c r="D41" s="31">
        <f t="shared" ref="D41:E59" si="13">SUM(G41)</f>
        <v>5</v>
      </c>
      <c r="E41" s="32">
        <f t="shared" si="13"/>
        <v>0</v>
      </c>
      <c r="F41" s="31">
        <f t="shared" si="12"/>
        <v>5</v>
      </c>
      <c r="G41" s="38">
        <v>5</v>
      </c>
      <c r="H41" s="39">
        <v>0</v>
      </c>
      <c r="I41" s="32" t="s">
        <v>9</v>
      </c>
      <c r="J41" s="34" t="s">
        <v>9</v>
      </c>
      <c r="K41" s="35" t="s">
        <v>9</v>
      </c>
      <c r="M41" s="46"/>
    </row>
    <row r="42" spans="1:13" ht="18" customHeight="1" x14ac:dyDescent="0.2">
      <c r="B42" s="48" t="s">
        <v>49</v>
      </c>
      <c r="C42" s="41">
        <f t="shared" si="11"/>
        <v>1</v>
      </c>
      <c r="D42" s="40">
        <f t="shared" si="13"/>
        <v>1</v>
      </c>
      <c r="E42" s="32">
        <f t="shared" si="13"/>
        <v>0</v>
      </c>
      <c r="F42" s="40">
        <f t="shared" si="12"/>
        <v>1</v>
      </c>
      <c r="G42" s="47">
        <v>1</v>
      </c>
      <c r="H42" s="49" t="s">
        <v>9</v>
      </c>
      <c r="I42" s="32" t="s">
        <v>9</v>
      </c>
      <c r="J42" s="34" t="s">
        <v>9</v>
      </c>
      <c r="K42" s="35" t="s">
        <v>9</v>
      </c>
      <c r="L42" s="46"/>
      <c r="M42" s="46"/>
    </row>
    <row r="43" spans="1:13" ht="18" customHeight="1" x14ac:dyDescent="0.2">
      <c r="B43" t="s">
        <v>50</v>
      </c>
      <c r="C43" s="17">
        <f t="shared" si="11"/>
        <v>14</v>
      </c>
      <c r="D43" s="31">
        <f>SUM(G43)</f>
        <v>10</v>
      </c>
      <c r="E43" s="32">
        <f t="shared" si="13"/>
        <v>4</v>
      </c>
      <c r="F43" s="31">
        <f t="shared" si="12"/>
        <v>14</v>
      </c>
      <c r="G43" s="38">
        <v>10</v>
      </c>
      <c r="H43" s="39">
        <v>4</v>
      </c>
      <c r="I43" s="32" t="s">
        <v>9</v>
      </c>
      <c r="J43" s="34" t="s">
        <v>9</v>
      </c>
      <c r="K43" s="35" t="s">
        <v>9</v>
      </c>
      <c r="M43" s="46"/>
    </row>
    <row r="44" spans="1:13" ht="18" customHeight="1" x14ac:dyDescent="0.2">
      <c r="B44" t="s">
        <v>51</v>
      </c>
      <c r="C44" s="17">
        <f t="shared" si="11"/>
        <v>64</v>
      </c>
      <c r="D44" s="31">
        <f t="shared" si="13"/>
        <v>62</v>
      </c>
      <c r="E44" s="32">
        <f t="shared" si="13"/>
        <v>2</v>
      </c>
      <c r="F44" s="31">
        <f t="shared" si="12"/>
        <v>64</v>
      </c>
      <c r="G44" s="38">
        <v>62</v>
      </c>
      <c r="H44" s="39">
        <v>2</v>
      </c>
      <c r="I44" s="32" t="s">
        <v>9</v>
      </c>
      <c r="J44" s="34" t="s">
        <v>9</v>
      </c>
      <c r="K44" s="35" t="s">
        <v>9</v>
      </c>
      <c r="M44" s="46"/>
    </row>
    <row r="45" spans="1:13" ht="18" customHeight="1" x14ac:dyDescent="0.2">
      <c r="B45" t="s">
        <v>52</v>
      </c>
      <c r="C45" s="17">
        <f t="shared" si="11"/>
        <v>8</v>
      </c>
      <c r="D45" s="31">
        <f>SUM(G45)</f>
        <v>8</v>
      </c>
      <c r="E45" s="32">
        <f>SUM(H45)</f>
        <v>0</v>
      </c>
      <c r="F45" s="31">
        <f t="shared" si="12"/>
        <v>8</v>
      </c>
      <c r="G45" s="38">
        <v>8</v>
      </c>
      <c r="H45" s="39">
        <v>0</v>
      </c>
      <c r="I45" s="51">
        <v>0</v>
      </c>
      <c r="J45" s="39">
        <v>0</v>
      </c>
      <c r="K45" s="42">
        <v>0</v>
      </c>
      <c r="M45" s="46"/>
    </row>
    <row r="46" spans="1:13" ht="18" customHeight="1" x14ac:dyDescent="0.2">
      <c r="B46" t="s">
        <v>53</v>
      </c>
      <c r="C46" s="17">
        <f t="shared" si="11"/>
        <v>5</v>
      </c>
      <c r="D46" s="31">
        <f t="shared" si="13"/>
        <v>5</v>
      </c>
      <c r="E46" s="32">
        <f t="shared" si="13"/>
        <v>0</v>
      </c>
      <c r="F46" s="31">
        <f t="shared" si="12"/>
        <v>5</v>
      </c>
      <c r="G46" s="39">
        <v>5</v>
      </c>
      <c r="H46" s="39">
        <v>0</v>
      </c>
      <c r="I46" s="32" t="s">
        <v>9</v>
      </c>
      <c r="J46" s="34" t="s">
        <v>9</v>
      </c>
      <c r="K46" s="35" t="s">
        <v>9</v>
      </c>
    </row>
    <row r="47" spans="1:13" ht="24.95" customHeight="1" x14ac:dyDescent="0.2">
      <c r="A47" s="8" t="s">
        <v>20</v>
      </c>
      <c r="B47"/>
      <c r="C47" s="17"/>
      <c r="D47" s="31"/>
      <c r="E47" s="32"/>
      <c r="F47" s="31"/>
      <c r="G47" s="39"/>
      <c r="H47" s="39"/>
      <c r="I47" s="32"/>
      <c r="J47" s="34"/>
      <c r="K47" s="35"/>
    </row>
    <row r="48" spans="1:13" ht="18" customHeight="1" x14ac:dyDescent="0.2">
      <c r="B48" s="10" t="s">
        <v>54</v>
      </c>
      <c r="C48" s="17">
        <f t="shared" si="11"/>
        <v>6</v>
      </c>
      <c r="D48" s="31">
        <f t="shared" si="13"/>
        <v>5</v>
      </c>
      <c r="E48" s="32">
        <f t="shared" si="13"/>
        <v>1</v>
      </c>
      <c r="F48" s="31">
        <f t="shared" si="12"/>
        <v>6</v>
      </c>
      <c r="G48" s="39">
        <v>5</v>
      </c>
      <c r="H48" s="39">
        <v>1</v>
      </c>
      <c r="I48" s="32">
        <v>0</v>
      </c>
      <c r="J48" s="34">
        <v>0</v>
      </c>
      <c r="K48" s="35">
        <v>0</v>
      </c>
    </row>
    <row r="49" spans="1:13" ht="18" customHeight="1" x14ac:dyDescent="0.2">
      <c r="B49" s="10" t="s">
        <v>55</v>
      </c>
      <c r="C49" s="17">
        <f t="shared" si="11"/>
        <v>7</v>
      </c>
      <c r="D49" s="31">
        <f t="shared" si="13"/>
        <v>6</v>
      </c>
      <c r="E49" s="32">
        <f t="shared" si="13"/>
        <v>1</v>
      </c>
      <c r="F49" s="31">
        <f t="shared" si="12"/>
        <v>7</v>
      </c>
      <c r="G49" s="38">
        <v>6</v>
      </c>
      <c r="H49" s="39">
        <v>1</v>
      </c>
      <c r="I49" s="32" t="s">
        <v>9</v>
      </c>
      <c r="J49" s="34" t="s">
        <v>9</v>
      </c>
      <c r="K49" s="35" t="s">
        <v>9</v>
      </c>
    </row>
    <row r="50" spans="1:13" ht="18" customHeight="1" x14ac:dyDescent="0.2">
      <c r="B50" t="s">
        <v>56</v>
      </c>
      <c r="C50" s="17">
        <f t="shared" si="11"/>
        <v>2</v>
      </c>
      <c r="D50" s="31">
        <f t="shared" si="13"/>
        <v>2</v>
      </c>
      <c r="E50" s="32">
        <f t="shared" si="13"/>
        <v>0</v>
      </c>
      <c r="F50" s="31">
        <f t="shared" si="12"/>
        <v>2</v>
      </c>
      <c r="G50" s="38">
        <v>2</v>
      </c>
      <c r="H50" s="39">
        <v>0</v>
      </c>
      <c r="I50" s="32" t="s">
        <v>9</v>
      </c>
      <c r="J50" s="34" t="s">
        <v>9</v>
      </c>
      <c r="K50" s="35" t="s">
        <v>9</v>
      </c>
    </row>
    <row r="51" spans="1:13" ht="18" customHeight="1" x14ac:dyDescent="0.2">
      <c r="B51" t="s">
        <v>57</v>
      </c>
      <c r="C51" s="17">
        <f t="shared" si="11"/>
        <v>1</v>
      </c>
      <c r="D51" s="31">
        <f t="shared" si="13"/>
        <v>1</v>
      </c>
      <c r="E51" s="32">
        <f t="shared" si="13"/>
        <v>0</v>
      </c>
      <c r="F51" s="31">
        <f>SUM(G51:H51)</f>
        <v>1</v>
      </c>
      <c r="G51" s="38">
        <v>1</v>
      </c>
      <c r="H51" s="39">
        <v>0</v>
      </c>
      <c r="I51" s="32" t="s">
        <v>9</v>
      </c>
      <c r="J51" s="34" t="s">
        <v>9</v>
      </c>
      <c r="K51" s="35" t="s">
        <v>9</v>
      </c>
    </row>
    <row r="52" spans="1:13" ht="18" customHeight="1" x14ac:dyDescent="0.2">
      <c r="B52" t="s">
        <v>58</v>
      </c>
      <c r="C52" s="17">
        <f t="shared" si="11"/>
        <v>1</v>
      </c>
      <c r="D52" s="31">
        <f t="shared" si="13"/>
        <v>1</v>
      </c>
      <c r="E52" s="32">
        <f t="shared" si="13"/>
        <v>0</v>
      </c>
      <c r="F52" s="31">
        <f t="shared" si="12"/>
        <v>1</v>
      </c>
      <c r="G52" s="38">
        <v>1</v>
      </c>
      <c r="H52" s="39">
        <v>0</v>
      </c>
      <c r="I52" s="32" t="s">
        <v>9</v>
      </c>
      <c r="J52" s="34" t="s">
        <v>9</v>
      </c>
      <c r="K52" s="35" t="s">
        <v>9</v>
      </c>
    </row>
    <row r="53" spans="1:13" ht="18" customHeight="1" x14ac:dyDescent="0.2">
      <c r="B53" t="s">
        <v>59</v>
      </c>
      <c r="C53" s="17">
        <f t="shared" si="11"/>
        <v>48</v>
      </c>
      <c r="D53" s="31">
        <f t="shared" si="13"/>
        <v>45</v>
      </c>
      <c r="E53" s="32">
        <f t="shared" si="13"/>
        <v>3</v>
      </c>
      <c r="F53" s="31">
        <f t="shared" si="12"/>
        <v>48</v>
      </c>
      <c r="G53" s="38">
        <v>45</v>
      </c>
      <c r="H53" s="39">
        <v>3</v>
      </c>
      <c r="I53" s="32" t="s">
        <v>9</v>
      </c>
      <c r="J53" s="34" t="s">
        <v>9</v>
      </c>
      <c r="K53" s="35" t="s">
        <v>9</v>
      </c>
    </row>
    <row r="54" spans="1:13" ht="18" customHeight="1" x14ac:dyDescent="0.2">
      <c r="B54" t="s">
        <v>60</v>
      </c>
      <c r="C54" s="17">
        <f t="shared" si="11"/>
        <v>18</v>
      </c>
      <c r="D54" s="31">
        <f>SUM(G54+J54)</f>
        <v>17</v>
      </c>
      <c r="E54" s="32">
        <f t="shared" si="13"/>
        <v>1</v>
      </c>
      <c r="F54" s="31">
        <f t="shared" si="12"/>
        <v>16</v>
      </c>
      <c r="G54" s="38">
        <v>15</v>
      </c>
      <c r="H54" s="39">
        <v>1</v>
      </c>
      <c r="I54" s="32">
        <f>SUM(J54:K54)</f>
        <v>2</v>
      </c>
      <c r="J54" s="34">
        <v>2</v>
      </c>
      <c r="K54" s="35" t="s">
        <v>9</v>
      </c>
    </row>
    <row r="55" spans="1:13" ht="18" customHeight="1" x14ac:dyDescent="0.2">
      <c r="B55" t="s">
        <v>61</v>
      </c>
      <c r="C55" s="17">
        <f t="shared" si="11"/>
        <v>14</v>
      </c>
      <c r="D55" s="31">
        <f t="shared" si="13"/>
        <v>12</v>
      </c>
      <c r="E55" s="32">
        <f t="shared" si="13"/>
        <v>2</v>
      </c>
      <c r="F55" s="31">
        <f t="shared" si="12"/>
        <v>14</v>
      </c>
      <c r="G55" s="38">
        <v>12</v>
      </c>
      <c r="H55" s="39">
        <v>2</v>
      </c>
      <c r="I55" s="32" t="s">
        <v>9</v>
      </c>
      <c r="J55" s="34" t="s">
        <v>9</v>
      </c>
      <c r="K55" s="35" t="s">
        <v>9</v>
      </c>
    </row>
    <row r="56" spans="1:13" ht="18" customHeight="1" x14ac:dyDescent="0.2">
      <c r="B56" t="s">
        <v>62</v>
      </c>
      <c r="C56" s="17">
        <f t="shared" si="11"/>
        <v>3</v>
      </c>
      <c r="D56" s="31">
        <f>SUM(G56)</f>
        <v>3</v>
      </c>
      <c r="E56" s="32">
        <f>SUM(H56)</f>
        <v>0</v>
      </c>
      <c r="F56" s="31">
        <f t="shared" si="12"/>
        <v>3</v>
      </c>
      <c r="G56" s="38">
        <v>3</v>
      </c>
      <c r="H56" s="39">
        <v>0</v>
      </c>
      <c r="I56" s="32">
        <v>0</v>
      </c>
      <c r="J56" s="34">
        <v>0</v>
      </c>
      <c r="K56" s="35">
        <v>0</v>
      </c>
    </row>
    <row r="57" spans="1:13" ht="18" customHeight="1" x14ac:dyDescent="0.2">
      <c r="B57" s="10" t="s">
        <v>63</v>
      </c>
      <c r="C57" s="17">
        <f t="shared" si="11"/>
        <v>1</v>
      </c>
      <c r="D57" s="31">
        <f>SUM(G57)</f>
        <v>1</v>
      </c>
      <c r="E57" s="32">
        <f>SUM(H57)</f>
        <v>0</v>
      </c>
      <c r="F57" s="31">
        <f t="shared" si="12"/>
        <v>1</v>
      </c>
      <c r="G57" s="38">
        <v>1</v>
      </c>
      <c r="H57" s="39">
        <v>0</v>
      </c>
      <c r="I57" s="32">
        <v>0</v>
      </c>
      <c r="J57" s="34">
        <v>0</v>
      </c>
      <c r="K57" s="35">
        <v>0</v>
      </c>
    </row>
    <row r="58" spans="1:13" ht="18" customHeight="1" x14ac:dyDescent="0.2">
      <c r="B58" t="s">
        <v>64</v>
      </c>
      <c r="C58" s="17">
        <f t="shared" si="11"/>
        <v>58</v>
      </c>
      <c r="D58" s="31">
        <f>SUM(G58+J58)</f>
        <v>56</v>
      </c>
      <c r="E58" s="32">
        <f t="shared" si="13"/>
        <v>2</v>
      </c>
      <c r="F58" s="31">
        <f t="shared" si="12"/>
        <v>57</v>
      </c>
      <c r="G58" s="38">
        <v>55</v>
      </c>
      <c r="H58" s="39">
        <v>2</v>
      </c>
      <c r="I58" s="32">
        <f>SUM(J58:K58)</f>
        <v>1</v>
      </c>
      <c r="J58" s="34">
        <v>1</v>
      </c>
      <c r="K58" s="35" t="s">
        <v>9</v>
      </c>
    </row>
    <row r="59" spans="1:13" ht="18" customHeight="1" x14ac:dyDescent="0.2">
      <c r="B59" t="s">
        <v>65</v>
      </c>
      <c r="C59" s="17">
        <f t="shared" si="11"/>
        <v>70</v>
      </c>
      <c r="D59" s="31">
        <f t="shared" si="13"/>
        <v>69</v>
      </c>
      <c r="E59" s="32">
        <f t="shared" si="13"/>
        <v>1</v>
      </c>
      <c r="F59" s="31">
        <f t="shared" si="12"/>
        <v>70</v>
      </c>
      <c r="G59" s="38">
        <v>69</v>
      </c>
      <c r="H59" s="39">
        <v>1</v>
      </c>
      <c r="I59" s="32" t="s">
        <v>9</v>
      </c>
      <c r="J59" s="34" t="s">
        <v>9</v>
      </c>
      <c r="K59" s="35" t="s">
        <v>9</v>
      </c>
    </row>
    <row r="60" spans="1:13" ht="18" customHeight="1" x14ac:dyDescent="0.2">
      <c r="B60" t="s">
        <v>66</v>
      </c>
      <c r="C60" s="17">
        <f t="shared" si="11"/>
        <v>278</v>
      </c>
      <c r="D60" s="31">
        <f>SUM(G60)</f>
        <v>257</v>
      </c>
      <c r="E60" s="32">
        <f>SUM(H60+K60)</f>
        <v>21</v>
      </c>
      <c r="F60" s="31">
        <f t="shared" si="12"/>
        <v>278</v>
      </c>
      <c r="G60" s="38">
        <v>257</v>
      </c>
      <c r="H60" s="39">
        <v>21</v>
      </c>
      <c r="I60" s="32">
        <f>SUM(J60:K60)</f>
        <v>0</v>
      </c>
      <c r="J60" s="34" t="s">
        <v>9</v>
      </c>
      <c r="K60" s="35">
        <v>0</v>
      </c>
    </row>
    <row r="61" spans="1:13" s="1" customFormat="1" ht="24.95" customHeight="1" x14ac:dyDescent="0.25">
      <c r="A61" s="8" t="s">
        <v>14</v>
      </c>
      <c r="B61" s="23"/>
      <c r="C61" s="17">
        <f t="shared" ref="C61:K61" si="14">SUM(C62:C79)</f>
        <v>1143</v>
      </c>
      <c r="D61" s="31">
        <f t="shared" si="14"/>
        <v>1073</v>
      </c>
      <c r="E61" s="31">
        <f t="shared" si="14"/>
        <v>70</v>
      </c>
      <c r="F61" s="31">
        <f t="shared" si="14"/>
        <v>1143</v>
      </c>
      <c r="G61" s="31">
        <f>SUM(G62:G79)</f>
        <v>1073</v>
      </c>
      <c r="H61" s="31">
        <f t="shared" si="14"/>
        <v>70</v>
      </c>
      <c r="I61" s="40">
        <f t="shared" si="14"/>
        <v>0</v>
      </c>
      <c r="J61" s="31">
        <f t="shared" si="14"/>
        <v>0</v>
      </c>
      <c r="K61" s="36">
        <f t="shared" si="14"/>
        <v>0</v>
      </c>
      <c r="L61" s="28"/>
      <c r="M61" s="28"/>
    </row>
    <row r="62" spans="1:13" ht="18" customHeight="1" x14ac:dyDescent="0.2">
      <c r="B62" s="10" t="s">
        <v>67</v>
      </c>
      <c r="C62" s="17">
        <f>SUM(D62)</f>
        <v>2</v>
      </c>
      <c r="D62" s="31">
        <f t="shared" ref="D62:D75" si="15">SUM(G62)</f>
        <v>2</v>
      </c>
      <c r="E62" s="32">
        <f t="shared" ref="E62:E75" si="16">H62</f>
        <v>0</v>
      </c>
      <c r="F62" s="31">
        <f t="shared" si="12"/>
        <v>2</v>
      </c>
      <c r="G62" s="38">
        <v>2</v>
      </c>
      <c r="H62" s="39">
        <v>0</v>
      </c>
      <c r="I62" s="32" t="s">
        <v>9</v>
      </c>
      <c r="J62" s="34" t="s">
        <v>9</v>
      </c>
      <c r="K62" s="35">
        <v>0</v>
      </c>
    </row>
    <row r="63" spans="1:13" ht="18" customHeight="1" x14ac:dyDescent="0.2">
      <c r="B63" s="10" t="s">
        <v>68</v>
      </c>
      <c r="C63" s="17">
        <f>SUM(D63+E63)</f>
        <v>7</v>
      </c>
      <c r="D63" s="31">
        <f t="shared" si="15"/>
        <v>7</v>
      </c>
      <c r="E63" s="32">
        <f t="shared" si="16"/>
        <v>0</v>
      </c>
      <c r="F63" s="31">
        <f t="shared" si="12"/>
        <v>7</v>
      </c>
      <c r="G63" s="38">
        <v>7</v>
      </c>
      <c r="H63" s="39">
        <v>0</v>
      </c>
      <c r="I63" s="32" t="s">
        <v>9</v>
      </c>
      <c r="J63" s="34" t="s">
        <v>9</v>
      </c>
      <c r="K63" s="35">
        <v>0</v>
      </c>
    </row>
    <row r="64" spans="1:13" ht="18" customHeight="1" x14ac:dyDescent="0.2">
      <c r="B64" s="10" t="s">
        <v>69</v>
      </c>
      <c r="C64" s="41">
        <f t="shared" ref="C64:C79" si="17">SUM(D64+E64)</f>
        <v>40</v>
      </c>
      <c r="D64" s="31">
        <f>SUM(G64)</f>
        <v>39</v>
      </c>
      <c r="E64" s="31">
        <f>SUM(H64)</f>
        <v>1</v>
      </c>
      <c r="F64" s="31">
        <f t="shared" si="12"/>
        <v>40</v>
      </c>
      <c r="G64" s="38">
        <v>39</v>
      </c>
      <c r="H64" s="39">
        <v>1</v>
      </c>
      <c r="I64" s="32" t="s">
        <v>9</v>
      </c>
      <c r="J64" s="34" t="s">
        <v>9</v>
      </c>
      <c r="K64" s="35">
        <v>0</v>
      </c>
    </row>
    <row r="65" spans="1:11" ht="18" customHeight="1" x14ac:dyDescent="0.2">
      <c r="B65" s="10" t="s">
        <v>70</v>
      </c>
      <c r="C65" s="17">
        <f t="shared" si="17"/>
        <v>2</v>
      </c>
      <c r="D65" s="31">
        <f t="shared" si="15"/>
        <v>2</v>
      </c>
      <c r="E65" s="31">
        <f t="shared" si="16"/>
        <v>0</v>
      </c>
      <c r="F65" s="31">
        <f t="shared" si="12"/>
        <v>2</v>
      </c>
      <c r="G65" s="38">
        <v>2</v>
      </c>
      <c r="H65" s="39">
        <v>0</v>
      </c>
      <c r="I65" s="32" t="s">
        <v>9</v>
      </c>
      <c r="J65" s="34" t="s">
        <v>9</v>
      </c>
      <c r="K65" s="35">
        <v>0</v>
      </c>
    </row>
    <row r="66" spans="1:11" ht="18" customHeight="1" x14ac:dyDescent="0.2">
      <c r="B66" s="10" t="s">
        <v>71</v>
      </c>
      <c r="C66" s="17">
        <f t="shared" si="17"/>
        <v>10</v>
      </c>
      <c r="D66" s="31">
        <f t="shared" si="15"/>
        <v>10</v>
      </c>
      <c r="E66" s="31">
        <f t="shared" si="16"/>
        <v>0</v>
      </c>
      <c r="F66" s="31">
        <f t="shared" si="12"/>
        <v>10</v>
      </c>
      <c r="G66" s="38">
        <v>10</v>
      </c>
      <c r="H66" s="39">
        <v>0</v>
      </c>
      <c r="I66" s="32" t="s">
        <v>9</v>
      </c>
      <c r="J66" s="34" t="s">
        <v>9</v>
      </c>
      <c r="K66" s="35">
        <v>0</v>
      </c>
    </row>
    <row r="67" spans="1:11" ht="18" customHeight="1" x14ac:dyDescent="0.2">
      <c r="B67" s="8" t="s">
        <v>72</v>
      </c>
      <c r="C67" s="17">
        <f t="shared" si="17"/>
        <v>578</v>
      </c>
      <c r="D67" s="31">
        <f>SUM(G67+J67)</f>
        <v>560</v>
      </c>
      <c r="E67" s="37">
        <f>H67</f>
        <v>18</v>
      </c>
      <c r="F67" s="31">
        <f t="shared" si="12"/>
        <v>578</v>
      </c>
      <c r="G67" s="38">
        <v>560</v>
      </c>
      <c r="H67" s="39">
        <v>18</v>
      </c>
      <c r="I67" s="32">
        <f>SUM(J67:K67)</f>
        <v>0</v>
      </c>
      <c r="J67" s="34">
        <v>0</v>
      </c>
      <c r="K67" s="35">
        <v>0</v>
      </c>
    </row>
    <row r="68" spans="1:11" ht="18" customHeight="1" x14ac:dyDescent="0.2">
      <c r="B68" s="10" t="s">
        <v>73</v>
      </c>
      <c r="C68" s="17">
        <f t="shared" si="17"/>
        <v>5</v>
      </c>
      <c r="D68" s="31">
        <f>SUM(G68)</f>
        <v>5</v>
      </c>
      <c r="E68" s="37">
        <f t="shared" si="16"/>
        <v>0</v>
      </c>
      <c r="F68" s="31">
        <f t="shared" si="12"/>
        <v>5</v>
      </c>
      <c r="G68" s="38">
        <v>5</v>
      </c>
      <c r="H68" s="39">
        <v>0</v>
      </c>
      <c r="I68" s="32" t="s">
        <v>9</v>
      </c>
      <c r="J68" s="34" t="s">
        <v>9</v>
      </c>
      <c r="K68" s="35">
        <v>0</v>
      </c>
    </row>
    <row r="69" spans="1:11" ht="18" customHeight="1" x14ac:dyDescent="0.2">
      <c r="B69" s="10" t="s">
        <v>74</v>
      </c>
      <c r="C69" s="17">
        <f t="shared" si="17"/>
        <v>364</v>
      </c>
      <c r="D69" s="31">
        <f>SUM(G69)</f>
        <v>325</v>
      </c>
      <c r="E69" s="37">
        <f t="shared" si="16"/>
        <v>39</v>
      </c>
      <c r="F69" s="31">
        <f t="shared" si="12"/>
        <v>364</v>
      </c>
      <c r="G69" s="38">
        <v>325</v>
      </c>
      <c r="H69" s="39">
        <v>39</v>
      </c>
      <c r="I69" s="32" t="s">
        <v>9</v>
      </c>
      <c r="J69" s="34" t="s">
        <v>9</v>
      </c>
      <c r="K69" s="35">
        <v>0</v>
      </c>
    </row>
    <row r="70" spans="1:11" ht="18" customHeight="1" x14ac:dyDescent="0.2">
      <c r="B70" s="10" t="s">
        <v>75</v>
      </c>
      <c r="C70" s="17">
        <f t="shared" si="17"/>
        <v>38</v>
      </c>
      <c r="D70" s="31">
        <f t="shared" si="15"/>
        <v>37</v>
      </c>
      <c r="E70" s="37">
        <f t="shared" si="16"/>
        <v>1</v>
      </c>
      <c r="F70" s="31">
        <f t="shared" si="12"/>
        <v>38</v>
      </c>
      <c r="G70" s="38">
        <v>37</v>
      </c>
      <c r="H70" s="39">
        <v>1</v>
      </c>
      <c r="I70" s="32" t="s">
        <v>9</v>
      </c>
      <c r="J70" s="34" t="s">
        <v>9</v>
      </c>
      <c r="K70" s="35">
        <v>0</v>
      </c>
    </row>
    <row r="71" spans="1:11" ht="18" customHeight="1" x14ac:dyDescent="0.2">
      <c r="B71" t="s">
        <v>76</v>
      </c>
      <c r="C71" s="17">
        <f t="shared" si="17"/>
        <v>1</v>
      </c>
      <c r="D71" s="31">
        <f t="shared" si="15"/>
        <v>1</v>
      </c>
      <c r="E71" s="37">
        <f t="shared" si="16"/>
        <v>0</v>
      </c>
      <c r="F71" s="31">
        <f t="shared" si="12"/>
        <v>1</v>
      </c>
      <c r="G71" s="38">
        <v>1</v>
      </c>
      <c r="H71" s="39">
        <v>0</v>
      </c>
      <c r="I71" s="32" t="s">
        <v>9</v>
      </c>
      <c r="J71" s="34" t="s">
        <v>9</v>
      </c>
      <c r="K71" s="35">
        <v>0</v>
      </c>
    </row>
    <row r="72" spans="1:11" ht="18" customHeight="1" x14ac:dyDescent="0.2">
      <c r="B72" t="s">
        <v>77</v>
      </c>
      <c r="C72" s="17">
        <f t="shared" si="17"/>
        <v>5</v>
      </c>
      <c r="D72" s="32">
        <f t="shared" si="15"/>
        <v>5</v>
      </c>
      <c r="E72" s="37">
        <f t="shared" si="16"/>
        <v>0</v>
      </c>
      <c r="F72" s="31">
        <f t="shared" si="12"/>
        <v>5</v>
      </c>
      <c r="G72" s="38">
        <v>5</v>
      </c>
      <c r="H72" s="39">
        <v>0</v>
      </c>
      <c r="I72" s="32" t="s">
        <v>9</v>
      </c>
      <c r="J72" s="34" t="s">
        <v>9</v>
      </c>
      <c r="K72" s="35">
        <v>0</v>
      </c>
    </row>
    <row r="73" spans="1:11" ht="18" customHeight="1" x14ac:dyDescent="0.2">
      <c r="B73" t="s">
        <v>78</v>
      </c>
      <c r="C73" s="17">
        <f t="shared" si="17"/>
        <v>1</v>
      </c>
      <c r="D73" s="32">
        <f t="shared" si="15"/>
        <v>1</v>
      </c>
      <c r="E73" s="37">
        <f t="shared" si="16"/>
        <v>0</v>
      </c>
      <c r="F73" s="31">
        <f t="shared" si="12"/>
        <v>1</v>
      </c>
      <c r="G73" s="38">
        <v>1</v>
      </c>
      <c r="H73" s="39">
        <v>0</v>
      </c>
      <c r="I73" s="32" t="s">
        <v>9</v>
      </c>
      <c r="J73" s="34" t="s">
        <v>9</v>
      </c>
      <c r="K73" s="35">
        <v>0</v>
      </c>
    </row>
    <row r="74" spans="1:11" ht="18" customHeight="1" x14ac:dyDescent="0.2">
      <c r="B74" t="s">
        <v>79</v>
      </c>
      <c r="C74" s="17">
        <f t="shared" si="17"/>
        <v>1</v>
      </c>
      <c r="D74" s="32">
        <f t="shared" si="15"/>
        <v>1</v>
      </c>
      <c r="E74" s="37">
        <f t="shared" si="16"/>
        <v>0</v>
      </c>
      <c r="F74" s="31">
        <f t="shared" si="12"/>
        <v>1</v>
      </c>
      <c r="G74" s="38">
        <v>1</v>
      </c>
      <c r="H74" s="39">
        <v>0</v>
      </c>
      <c r="I74" s="32" t="s">
        <v>9</v>
      </c>
      <c r="J74" s="34" t="s">
        <v>9</v>
      </c>
      <c r="K74" s="35">
        <v>0</v>
      </c>
    </row>
    <row r="75" spans="1:11" ht="18" customHeight="1" x14ac:dyDescent="0.2">
      <c r="B75" t="s">
        <v>80</v>
      </c>
      <c r="C75" s="17">
        <f t="shared" si="17"/>
        <v>8</v>
      </c>
      <c r="D75" s="31">
        <f t="shared" si="15"/>
        <v>7</v>
      </c>
      <c r="E75" s="37">
        <f t="shared" si="16"/>
        <v>1</v>
      </c>
      <c r="F75" s="31">
        <f t="shared" si="12"/>
        <v>8</v>
      </c>
      <c r="G75" s="38">
        <v>7</v>
      </c>
      <c r="H75" s="39">
        <v>1</v>
      </c>
      <c r="I75" s="32" t="s">
        <v>9</v>
      </c>
      <c r="J75" s="34" t="s">
        <v>9</v>
      </c>
      <c r="K75" s="35">
        <v>0</v>
      </c>
    </row>
    <row r="76" spans="1:11" ht="18" customHeight="1" x14ac:dyDescent="0.2">
      <c r="B76" t="s">
        <v>81</v>
      </c>
      <c r="C76" s="17">
        <f t="shared" si="17"/>
        <v>22</v>
      </c>
      <c r="D76" s="31">
        <f>SUM(G76)</f>
        <v>22</v>
      </c>
      <c r="E76" s="37">
        <f>H76</f>
        <v>0</v>
      </c>
      <c r="F76" s="31">
        <f t="shared" si="12"/>
        <v>22</v>
      </c>
      <c r="G76" s="38">
        <v>22</v>
      </c>
      <c r="H76" s="39">
        <v>0</v>
      </c>
      <c r="I76" s="32">
        <v>0</v>
      </c>
      <c r="J76" s="34">
        <v>0</v>
      </c>
      <c r="K76" s="35">
        <v>0</v>
      </c>
    </row>
    <row r="77" spans="1:11" ht="18" customHeight="1" x14ac:dyDescent="0.2">
      <c r="B77" s="10" t="s">
        <v>82</v>
      </c>
      <c r="C77" s="17">
        <f t="shared" si="17"/>
        <v>23</v>
      </c>
      <c r="D77" s="31">
        <f>SUM(G77)</f>
        <v>23</v>
      </c>
      <c r="E77" s="37">
        <f>H77</f>
        <v>0</v>
      </c>
      <c r="F77" s="31">
        <f t="shared" si="12"/>
        <v>23</v>
      </c>
      <c r="G77" s="38">
        <v>23</v>
      </c>
      <c r="H77" s="39">
        <v>0</v>
      </c>
      <c r="I77" s="32">
        <v>0</v>
      </c>
      <c r="J77" s="34">
        <v>0</v>
      </c>
      <c r="K77" s="35">
        <v>0</v>
      </c>
    </row>
    <row r="78" spans="1:11" ht="18" customHeight="1" x14ac:dyDescent="0.2">
      <c r="B78" s="10" t="s">
        <v>83</v>
      </c>
      <c r="C78" s="17">
        <f t="shared" si="17"/>
        <v>32</v>
      </c>
      <c r="D78" s="31">
        <f>SUM(G78)</f>
        <v>22</v>
      </c>
      <c r="E78" s="37">
        <f>H78</f>
        <v>10</v>
      </c>
      <c r="F78" s="31">
        <f t="shared" si="12"/>
        <v>32</v>
      </c>
      <c r="G78" s="38">
        <v>22</v>
      </c>
      <c r="H78" s="39">
        <v>10</v>
      </c>
      <c r="I78" s="32">
        <v>0</v>
      </c>
      <c r="J78" s="34">
        <v>0</v>
      </c>
      <c r="K78" s="35">
        <v>0</v>
      </c>
    </row>
    <row r="79" spans="1:11" ht="18" customHeight="1" x14ac:dyDescent="0.2">
      <c r="B79" s="10" t="s">
        <v>84</v>
      </c>
      <c r="C79" s="17">
        <f t="shared" si="17"/>
        <v>4</v>
      </c>
      <c r="D79" s="31">
        <f>SUM(G79)</f>
        <v>4</v>
      </c>
      <c r="E79" s="37">
        <f>H79</f>
        <v>0</v>
      </c>
      <c r="F79" s="31">
        <f t="shared" si="12"/>
        <v>4</v>
      </c>
      <c r="G79" s="38">
        <v>4</v>
      </c>
      <c r="H79" s="39">
        <v>0</v>
      </c>
      <c r="I79" s="32">
        <v>0</v>
      </c>
      <c r="J79" s="34">
        <v>0</v>
      </c>
      <c r="K79" s="35">
        <v>0</v>
      </c>
    </row>
    <row r="80" spans="1:11" ht="24.95" customHeight="1" x14ac:dyDescent="0.2">
      <c r="A80" s="25" t="s">
        <v>13</v>
      </c>
      <c r="B80" s="23"/>
      <c r="C80" s="17">
        <f t="shared" ref="C80:H80" si="18">SUM(C81:C89)</f>
        <v>180</v>
      </c>
      <c r="D80" s="31">
        <f t="shared" si="18"/>
        <v>173</v>
      </c>
      <c r="E80" s="31">
        <f t="shared" si="18"/>
        <v>7</v>
      </c>
      <c r="F80" s="31">
        <f t="shared" si="18"/>
        <v>180</v>
      </c>
      <c r="G80" s="31">
        <f t="shared" si="18"/>
        <v>173</v>
      </c>
      <c r="H80" s="31">
        <f t="shared" si="18"/>
        <v>7</v>
      </c>
      <c r="I80" s="32" t="s">
        <v>9</v>
      </c>
      <c r="J80" s="32" t="s">
        <v>9</v>
      </c>
      <c r="K80" s="33" t="s">
        <v>9</v>
      </c>
    </row>
    <row r="81" spans="1:11" ht="17.25" customHeight="1" x14ac:dyDescent="0.2">
      <c r="B81" s="10" t="s">
        <v>85</v>
      </c>
      <c r="C81" s="17">
        <f t="shared" ref="C81:C88" si="19">SUM(D81+E81)</f>
        <v>3</v>
      </c>
      <c r="D81" s="37">
        <f t="shared" ref="D81:D89" si="20">SUM(G81)</f>
        <v>3</v>
      </c>
      <c r="E81" s="37">
        <v>0</v>
      </c>
      <c r="F81" s="37">
        <f t="shared" ref="F81:F89" si="21">SUM(G81:H81)</f>
        <v>3</v>
      </c>
      <c r="G81" s="39">
        <v>3</v>
      </c>
      <c r="H81" s="39">
        <v>0</v>
      </c>
      <c r="I81" s="32" t="s">
        <v>9</v>
      </c>
      <c r="J81" s="34">
        <v>0</v>
      </c>
      <c r="K81" s="35">
        <v>0</v>
      </c>
    </row>
    <row r="82" spans="1:11" ht="17.25" customHeight="1" x14ac:dyDescent="0.2">
      <c r="B82" s="10" t="s">
        <v>86</v>
      </c>
      <c r="C82" s="17">
        <f t="shared" si="19"/>
        <v>4</v>
      </c>
      <c r="D82" s="37">
        <f t="shared" si="20"/>
        <v>4</v>
      </c>
      <c r="E82" s="37">
        <v>0</v>
      </c>
      <c r="F82" s="37">
        <f t="shared" si="21"/>
        <v>4</v>
      </c>
      <c r="G82" s="39">
        <v>4</v>
      </c>
      <c r="H82" s="39">
        <v>0</v>
      </c>
      <c r="I82" s="32">
        <v>0</v>
      </c>
      <c r="J82" s="34">
        <v>0</v>
      </c>
      <c r="K82" s="35">
        <v>0</v>
      </c>
    </row>
    <row r="83" spans="1:11" ht="17.25" customHeight="1" x14ac:dyDescent="0.2">
      <c r="B83" s="10" t="s">
        <v>87</v>
      </c>
      <c r="C83" s="17">
        <f t="shared" si="19"/>
        <v>4</v>
      </c>
      <c r="D83" s="37">
        <f t="shared" si="20"/>
        <v>4</v>
      </c>
      <c r="E83" s="37">
        <v>0</v>
      </c>
      <c r="F83" s="37">
        <f t="shared" si="21"/>
        <v>4</v>
      </c>
      <c r="G83" s="39">
        <v>4</v>
      </c>
      <c r="H83" s="39">
        <v>0</v>
      </c>
      <c r="I83" s="32" t="s">
        <v>9</v>
      </c>
      <c r="J83" s="34">
        <v>0</v>
      </c>
      <c r="K83" s="35">
        <v>0</v>
      </c>
    </row>
    <row r="84" spans="1:11" ht="24.95" customHeight="1" x14ac:dyDescent="0.2">
      <c r="A84" s="8" t="s">
        <v>88</v>
      </c>
      <c r="B84" s="10"/>
      <c r="C84" s="17"/>
      <c r="D84" s="37"/>
      <c r="E84" s="37"/>
      <c r="F84" s="37"/>
      <c r="G84" s="39"/>
      <c r="H84" s="39"/>
      <c r="I84" s="32"/>
      <c r="J84" s="34"/>
      <c r="K84" s="35"/>
    </row>
    <row r="85" spans="1:11" ht="17.25" customHeight="1" x14ac:dyDescent="0.2">
      <c r="B85" s="10" t="s">
        <v>89</v>
      </c>
      <c r="C85" s="17">
        <f t="shared" si="19"/>
        <v>1</v>
      </c>
      <c r="D85" s="37">
        <f t="shared" si="20"/>
        <v>1</v>
      </c>
      <c r="E85" s="37">
        <v>0</v>
      </c>
      <c r="F85" s="37">
        <f t="shared" si="21"/>
        <v>1</v>
      </c>
      <c r="G85" s="39">
        <v>1</v>
      </c>
      <c r="H85" s="39">
        <v>0</v>
      </c>
      <c r="I85" s="32">
        <v>0</v>
      </c>
      <c r="J85" s="34">
        <v>0</v>
      </c>
      <c r="K85" s="35">
        <v>0</v>
      </c>
    </row>
    <row r="86" spans="1:11" ht="17.25" customHeight="1" x14ac:dyDescent="0.2">
      <c r="B86" s="10" t="s">
        <v>90</v>
      </c>
      <c r="C86" s="17">
        <f t="shared" si="19"/>
        <v>2</v>
      </c>
      <c r="D86" s="37">
        <f t="shared" si="20"/>
        <v>2</v>
      </c>
      <c r="E86" s="37">
        <f>SUM(H86)</f>
        <v>0</v>
      </c>
      <c r="F86" s="37">
        <f t="shared" si="21"/>
        <v>2</v>
      </c>
      <c r="G86" s="39">
        <v>2</v>
      </c>
      <c r="H86" s="39">
        <v>0</v>
      </c>
      <c r="I86" s="32" t="s">
        <v>9</v>
      </c>
      <c r="J86" s="34" t="s">
        <v>9</v>
      </c>
      <c r="K86" s="35" t="s">
        <v>9</v>
      </c>
    </row>
    <row r="87" spans="1:11" ht="17.25" customHeight="1" x14ac:dyDescent="0.2">
      <c r="B87" s="10" t="s">
        <v>91</v>
      </c>
      <c r="C87" s="17">
        <f>SUM(D87+E87)</f>
        <v>4</v>
      </c>
      <c r="D87" s="37">
        <f t="shared" si="20"/>
        <v>4</v>
      </c>
      <c r="E87" s="37">
        <v>0</v>
      </c>
      <c r="F87" s="37">
        <f t="shared" si="21"/>
        <v>4</v>
      </c>
      <c r="G87" s="39">
        <v>4</v>
      </c>
      <c r="H87" s="39">
        <v>0</v>
      </c>
      <c r="I87" s="32" t="s">
        <v>9</v>
      </c>
      <c r="J87" s="34" t="s">
        <v>9</v>
      </c>
      <c r="K87" s="35" t="s">
        <v>9</v>
      </c>
    </row>
    <row r="88" spans="1:11" ht="16.5" customHeight="1" x14ac:dyDescent="0.2">
      <c r="B88" s="10" t="s">
        <v>92</v>
      </c>
      <c r="C88" s="17">
        <f t="shared" si="19"/>
        <v>161</v>
      </c>
      <c r="D88" s="37">
        <f t="shared" si="20"/>
        <v>154</v>
      </c>
      <c r="E88" s="37">
        <f>SUM(H88)</f>
        <v>7</v>
      </c>
      <c r="F88" s="37">
        <f t="shared" si="21"/>
        <v>161</v>
      </c>
      <c r="G88" s="39">
        <v>154</v>
      </c>
      <c r="H88" s="39">
        <v>7</v>
      </c>
      <c r="I88" s="32" t="s">
        <v>9</v>
      </c>
      <c r="J88" s="34" t="s">
        <v>9</v>
      </c>
      <c r="K88" s="35" t="s">
        <v>9</v>
      </c>
    </row>
    <row r="89" spans="1:11" ht="17.25" customHeight="1" x14ac:dyDescent="0.2">
      <c r="B89" s="10" t="s">
        <v>93</v>
      </c>
      <c r="C89" s="17">
        <f>SUM(D89+E89)</f>
        <v>1</v>
      </c>
      <c r="D89" s="37">
        <f t="shared" si="20"/>
        <v>1</v>
      </c>
      <c r="E89" s="37">
        <v>0</v>
      </c>
      <c r="F89" s="37">
        <f t="shared" si="21"/>
        <v>1</v>
      </c>
      <c r="G89" s="39">
        <v>1</v>
      </c>
      <c r="H89" s="39">
        <v>0</v>
      </c>
      <c r="I89" s="32" t="s">
        <v>9</v>
      </c>
      <c r="J89" s="34" t="s">
        <v>9</v>
      </c>
      <c r="K89" s="35" t="s">
        <v>9</v>
      </c>
    </row>
    <row r="90" spans="1:11" ht="23.25" customHeight="1" x14ac:dyDescent="0.2">
      <c r="A90" s="25" t="s">
        <v>95</v>
      </c>
      <c r="B90" s="23"/>
      <c r="C90" s="17">
        <v>1</v>
      </c>
      <c r="D90" s="37">
        <v>0</v>
      </c>
      <c r="E90" s="31">
        <v>1</v>
      </c>
      <c r="F90" s="31">
        <v>1</v>
      </c>
      <c r="G90" s="47">
        <v>0</v>
      </c>
      <c r="H90" s="47">
        <v>1</v>
      </c>
      <c r="I90" s="40">
        <v>0</v>
      </c>
      <c r="J90" s="47">
        <v>0</v>
      </c>
      <c r="K90" s="50">
        <v>0</v>
      </c>
    </row>
    <row r="91" spans="1:11" ht="12.75" customHeight="1" x14ac:dyDescent="0.2">
      <c r="A91" s="9"/>
      <c r="B91" s="9"/>
      <c r="C91" s="26"/>
      <c r="D91" s="9"/>
      <c r="E91" s="13"/>
      <c r="F91" s="4"/>
      <c r="G91" s="13"/>
      <c r="H91" s="4"/>
      <c r="I91" s="21"/>
      <c r="J91" s="14"/>
      <c r="K91" s="9"/>
    </row>
    <row r="92" spans="1:11" ht="12.75" customHeight="1" x14ac:dyDescent="0.2"/>
    <row r="93" spans="1:11" ht="15" customHeight="1" x14ac:dyDescent="0.2">
      <c r="A93" s="53" t="s">
        <v>19</v>
      </c>
      <c r="B93" s="53"/>
    </row>
    <row r="94" spans="1:11" ht="15" customHeight="1" x14ac:dyDescent="0.2">
      <c r="A94" s="8" t="s">
        <v>18</v>
      </c>
    </row>
    <row r="95" spans="1:11" ht="12.95" customHeight="1" x14ac:dyDescent="0.2"/>
    <row r="96" spans="1:11" ht="12.95" customHeight="1" x14ac:dyDescent="0.2"/>
  </sheetData>
  <mergeCells count="18">
    <mergeCell ref="J7:J9"/>
    <mergeCell ref="K7:K9"/>
    <mergeCell ref="A11:B11"/>
    <mergeCell ref="A93:B93"/>
    <mergeCell ref="A1:K1"/>
    <mergeCell ref="A2:K2"/>
    <mergeCell ref="A4:B9"/>
    <mergeCell ref="C4:K4"/>
    <mergeCell ref="C5:C9"/>
    <mergeCell ref="D5:D9"/>
    <mergeCell ref="E5:E9"/>
    <mergeCell ref="F5:K5"/>
    <mergeCell ref="F6:H6"/>
    <mergeCell ref="I6:K6"/>
    <mergeCell ref="F7:F9"/>
    <mergeCell ref="G7:G9"/>
    <mergeCell ref="H7:H9"/>
    <mergeCell ref="I7:I9"/>
  </mergeCells>
  <printOptions horizontalCentered="1"/>
  <pageMargins left="0.74803149606299213" right="0.74803149606299213" top="0.98425196850393704" bottom="0.98425196850393704" header="0" footer="0"/>
  <pageSetup scale="75" orientation="portrait" r:id="rId1"/>
  <rowBreaks count="2" manualBreakCount="2">
    <brk id="46" max="16383" man="1"/>
    <brk id="83" max="16383" man="1"/>
  </rowBreaks>
  <ignoredErrors>
    <ignoredError sqref="C15:F15 C23:H23 F61 D61 D80:F80 C33:G33 I15 D54 D58 E64 D67 J23:K23" formula="1"/>
    <ignoredError sqref="F22 F39 F56:F57 F82:F85 F45 F48 F18 F76:F79 F25:F29" formulaRange="1"/>
    <ignoredError sqref="G15:H15 J15:K15 G80:H80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22</vt:lpstr>
      <vt:lpstr>'22'!Títulos_a_imprimir</vt:lpstr>
    </vt:vector>
  </TitlesOfParts>
  <Company>Contraloría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dsei06</dc:creator>
  <cp:lastModifiedBy>DANIEL PREUDHOMME</cp:lastModifiedBy>
  <cp:lastPrinted>2025-06-20T15:57:23Z</cp:lastPrinted>
  <dcterms:created xsi:type="dcterms:W3CDTF">2004-11-17T15:13:24Z</dcterms:created>
  <dcterms:modified xsi:type="dcterms:W3CDTF">2025-06-20T15:57:39Z</dcterms:modified>
</cp:coreProperties>
</file>