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ACCIDENTES DE TRANSITO\"/>
    </mc:Choice>
  </mc:AlternateContent>
  <bookViews>
    <workbookView xWindow="0" yWindow="0" windowWidth="21600" windowHeight="10425"/>
  </bookViews>
  <sheets>
    <sheet name="451-03" sheetId="7" r:id="rId1"/>
  </sheets>
  <definedNames>
    <definedName name="_xlnm.Print_Titles" localSheetId="0">'451-03'!$1:$7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7" l="1"/>
  <c r="N10" i="7"/>
  <c r="F99" i="7" l="1"/>
  <c r="G99" i="7"/>
  <c r="H99" i="7"/>
  <c r="L99" i="7"/>
  <c r="K99" i="7"/>
  <c r="E33" i="7" l="1"/>
  <c r="F26" i="7" l="1"/>
  <c r="G26" i="7"/>
  <c r="H26" i="7"/>
  <c r="I26" i="7"/>
  <c r="J26" i="7"/>
  <c r="K26" i="7"/>
  <c r="L26" i="7"/>
  <c r="M26" i="7"/>
  <c r="N26" i="7"/>
  <c r="E26" i="7"/>
  <c r="F25" i="7"/>
  <c r="G25" i="7"/>
  <c r="H25" i="7"/>
  <c r="I25" i="7"/>
  <c r="J25" i="7"/>
  <c r="K25" i="7"/>
  <c r="L25" i="7"/>
  <c r="M25" i="7"/>
  <c r="N25" i="7"/>
  <c r="E25" i="7"/>
  <c r="F24" i="7"/>
  <c r="G24" i="7"/>
  <c r="H24" i="7"/>
  <c r="I24" i="7"/>
  <c r="J24" i="7"/>
  <c r="K24" i="7"/>
  <c r="L24" i="7"/>
  <c r="M24" i="7"/>
  <c r="N24" i="7"/>
  <c r="E24" i="7"/>
  <c r="D24" i="7" s="1"/>
  <c r="E23" i="7"/>
  <c r="F17" i="7"/>
  <c r="D17" i="7" s="1"/>
  <c r="G17" i="7"/>
  <c r="H17" i="7"/>
  <c r="I17" i="7"/>
  <c r="J17" i="7"/>
  <c r="K17" i="7"/>
  <c r="L17" i="7"/>
  <c r="M17" i="7"/>
  <c r="N17" i="7"/>
  <c r="E17" i="7"/>
  <c r="F16" i="7"/>
  <c r="G16" i="7"/>
  <c r="H16" i="7"/>
  <c r="I16" i="7"/>
  <c r="J16" i="7"/>
  <c r="K16" i="7"/>
  <c r="L16" i="7"/>
  <c r="M16" i="7"/>
  <c r="N16" i="7"/>
  <c r="E16" i="7"/>
  <c r="F15" i="7"/>
  <c r="G15" i="7"/>
  <c r="H15" i="7"/>
  <c r="I15" i="7"/>
  <c r="J15" i="7"/>
  <c r="K15" i="7"/>
  <c r="L15" i="7"/>
  <c r="M15" i="7"/>
  <c r="N15" i="7"/>
  <c r="E15" i="7"/>
  <c r="F14" i="7"/>
  <c r="G14" i="7"/>
  <c r="H14" i="7"/>
  <c r="I14" i="7"/>
  <c r="J14" i="7"/>
  <c r="K14" i="7"/>
  <c r="L14" i="7"/>
  <c r="M14" i="7"/>
  <c r="N14" i="7"/>
  <c r="E14" i="7"/>
  <c r="E13" i="7"/>
  <c r="F12" i="7"/>
  <c r="G12" i="7"/>
  <c r="H12" i="7"/>
  <c r="I12" i="7"/>
  <c r="J12" i="7"/>
  <c r="K12" i="7"/>
  <c r="L12" i="7"/>
  <c r="M12" i="7"/>
  <c r="N12" i="7"/>
  <c r="E12" i="7"/>
  <c r="F10" i="7"/>
  <c r="G10" i="7"/>
  <c r="H10" i="7"/>
  <c r="I10" i="7"/>
  <c r="J10" i="7"/>
  <c r="K10" i="7"/>
  <c r="L10" i="7"/>
  <c r="E10" i="7"/>
  <c r="F9" i="7"/>
  <c r="G9" i="7"/>
  <c r="H9" i="7"/>
  <c r="I9" i="7"/>
  <c r="J9" i="7"/>
  <c r="K9" i="7"/>
  <c r="L9" i="7"/>
  <c r="M9" i="7"/>
  <c r="N9" i="7"/>
  <c r="E9" i="7"/>
  <c r="D12" i="7" l="1"/>
  <c r="D15" i="7"/>
  <c r="D25" i="7"/>
  <c r="D9" i="7"/>
  <c r="D16" i="7"/>
  <c r="D26" i="7"/>
  <c r="D14" i="7"/>
  <c r="D10" i="7"/>
  <c r="D149" i="7" l="1"/>
  <c r="D147" i="7"/>
  <c r="D132" i="7"/>
  <c r="D131" i="7"/>
  <c r="D119" i="7"/>
  <c r="D120" i="7"/>
  <c r="D121" i="7"/>
  <c r="D122" i="7"/>
  <c r="D123" i="7"/>
  <c r="D124" i="7"/>
  <c r="D118" i="7"/>
  <c r="E99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00" i="7"/>
  <c r="D93" i="7"/>
  <c r="D94" i="7"/>
  <c r="D95" i="7"/>
  <c r="D96" i="7"/>
  <c r="D97" i="7"/>
  <c r="D98" i="7"/>
  <c r="D92" i="7"/>
  <c r="D91" i="7"/>
  <c r="D90" i="7"/>
  <c r="D80" i="7"/>
  <c r="D79" i="7"/>
  <c r="D77" i="7"/>
  <c r="D72" i="7"/>
  <c r="D71" i="7"/>
  <c r="D55" i="7"/>
  <c r="D54" i="7"/>
  <c r="D44" i="7"/>
  <c r="D45" i="7"/>
  <c r="D46" i="7"/>
  <c r="D43" i="7"/>
  <c r="D35" i="7"/>
  <c r="D34" i="7"/>
  <c r="D28" i="7"/>
  <c r="D155" i="7"/>
  <c r="D151" i="7"/>
  <c r="D152" i="7"/>
  <c r="D153" i="7"/>
  <c r="D154" i="7"/>
  <c r="D156" i="7"/>
  <c r="D150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F117" i="7"/>
  <c r="E117" i="7"/>
  <c r="D126" i="7"/>
  <c r="D127" i="7"/>
  <c r="D128" i="7"/>
  <c r="D129" i="7"/>
  <c r="D125" i="7"/>
  <c r="D114" i="7"/>
  <c r="D115" i="7"/>
  <c r="D116" i="7"/>
  <c r="D113" i="7"/>
  <c r="D82" i="7"/>
  <c r="D83" i="7"/>
  <c r="D84" i="7"/>
  <c r="D85" i="7"/>
  <c r="D86" i="7"/>
  <c r="D87" i="7"/>
  <c r="D81" i="7"/>
  <c r="D74" i="7"/>
  <c r="D75" i="7"/>
  <c r="D73" i="7"/>
  <c r="D47" i="7"/>
  <c r="G53" i="7"/>
  <c r="H53" i="7"/>
  <c r="I53" i="7"/>
  <c r="J53" i="7"/>
  <c r="K53" i="7"/>
  <c r="L53" i="7"/>
  <c r="M53" i="7"/>
  <c r="N53" i="7"/>
  <c r="F53" i="7"/>
  <c r="E53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56" i="7"/>
  <c r="D53" i="7" s="1"/>
  <c r="D48" i="7"/>
  <c r="D49" i="7"/>
  <c r="D50" i="7"/>
  <c r="D51" i="7"/>
  <c r="D52" i="7"/>
  <c r="D37" i="7"/>
  <c r="D33" i="7" s="1"/>
  <c r="D38" i="7"/>
  <c r="D39" i="7"/>
  <c r="D40" i="7"/>
  <c r="D41" i="7"/>
  <c r="D36" i="7"/>
  <c r="D30" i="7"/>
  <c r="D31" i="7"/>
  <c r="D32" i="7"/>
  <c r="D29" i="7"/>
  <c r="D27" i="7" s="1"/>
  <c r="D42" i="7" l="1"/>
  <c r="D88" i="7"/>
  <c r="I42" i="7" l="1"/>
  <c r="J42" i="7"/>
  <c r="K42" i="7"/>
  <c r="L42" i="7"/>
  <c r="M42" i="7"/>
  <c r="N42" i="7"/>
  <c r="I70" i="7"/>
  <c r="J70" i="7"/>
  <c r="K70" i="7"/>
  <c r="L70" i="7"/>
  <c r="M70" i="7"/>
  <c r="N70" i="7"/>
  <c r="I76" i="7"/>
  <c r="J76" i="7"/>
  <c r="K76" i="7"/>
  <c r="L76" i="7"/>
  <c r="M76" i="7"/>
  <c r="N76" i="7"/>
  <c r="I88" i="7"/>
  <c r="J88" i="7"/>
  <c r="K88" i="7"/>
  <c r="L88" i="7"/>
  <c r="M88" i="7"/>
  <c r="N88" i="7"/>
  <c r="I99" i="7"/>
  <c r="J99" i="7"/>
  <c r="M99" i="7"/>
  <c r="N99" i="7"/>
  <c r="I117" i="7"/>
  <c r="J117" i="7"/>
  <c r="K117" i="7"/>
  <c r="L117" i="7"/>
  <c r="M117" i="7"/>
  <c r="N117" i="7"/>
  <c r="I130" i="7"/>
  <c r="J130" i="7"/>
  <c r="K130" i="7"/>
  <c r="L130" i="7"/>
  <c r="M130" i="7"/>
  <c r="N130" i="7"/>
  <c r="I148" i="7"/>
  <c r="J148" i="7"/>
  <c r="K148" i="7"/>
  <c r="L148" i="7"/>
  <c r="M148" i="7"/>
  <c r="N148" i="7"/>
  <c r="J33" i="7"/>
  <c r="K33" i="7"/>
  <c r="L33" i="7"/>
  <c r="M33" i="7"/>
  <c r="N33" i="7"/>
  <c r="J27" i="7"/>
  <c r="K27" i="7"/>
  <c r="L27" i="7"/>
  <c r="M27" i="7"/>
  <c r="N27" i="7"/>
  <c r="G13" i="7"/>
  <c r="H13" i="7"/>
  <c r="I13" i="7"/>
  <c r="J13" i="7"/>
  <c r="K13" i="7"/>
  <c r="L13" i="7"/>
  <c r="M13" i="7"/>
  <c r="N13" i="7"/>
  <c r="G18" i="7"/>
  <c r="H18" i="7"/>
  <c r="I18" i="7"/>
  <c r="J18" i="7"/>
  <c r="K18" i="7"/>
  <c r="L18" i="7"/>
  <c r="M18" i="7"/>
  <c r="N18" i="7"/>
  <c r="G19" i="7"/>
  <c r="H19" i="7"/>
  <c r="I19" i="7"/>
  <c r="J19" i="7"/>
  <c r="K19" i="7"/>
  <c r="L19" i="7"/>
  <c r="M19" i="7"/>
  <c r="N19" i="7"/>
  <c r="G20" i="7"/>
  <c r="H20" i="7"/>
  <c r="I20" i="7"/>
  <c r="J20" i="7"/>
  <c r="K20" i="7"/>
  <c r="L20" i="7"/>
  <c r="M20" i="7"/>
  <c r="N20" i="7"/>
  <c r="G21" i="7"/>
  <c r="H21" i="7"/>
  <c r="I21" i="7"/>
  <c r="J21" i="7"/>
  <c r="K21" i="7"/>
  <c r="L21" i="7"/>
  <c r="M21" i="7"/>
  <c r="N21" i="7"/>
  <c r="G22" i="7"/>
  <c r="H22" i="7"/>
  <c r="I22" i="7"/>
  <c r="J22" i="7"/>
  <c r="K22" i="7"/>
  <c r="L22" i="7"/>
  <c r="M22" i="7"/>
  <c r="N22" i="7"/>
  <c r="G23" i="7"/>
  <c r="H23" i="7"/>
  <c r="I23" i="7"/>
  <c r="J23" i="7"/>
  <c r="K23" i="7"/>
  <c r="L23" i="7"/>
  <c r="M23" i="7"/>
  <c r="N23" i="7"/>
  <c r="H8" i="7" l="1"/>
  <c r="G8" i="7"/>
  <c r="N8" i="7"/>
  <c r="M8" i="7"/>
  <c r="L8" i="7"/>
  <c r="K8" i="7"/>
  <c r="J8" i="7"/>
  <c r="I8" i="7"/>
  <c r="F18" i="7" l="1"/>
  <c r="E18" i="7"/>
  <c r="D18" i="7" s="1"/>
  <c r="F23" i="7"/>
  <c r="D23" i="7" s="1"/>
  <c r="F22" i="7"/>
  <c r="E22" i="7"/>
  <c r="D22" i="7" s="1"/>
  <c r="F21" i="7"/>
  <c r="E21" i="7"/>
  <c r="D21" i="7" s="1"/>
  <c r="F20" i="7"/>
  <c r="E20" i="7"/>
  <c r="D20" i="7" s="1"/>
  <c r="F19" i="7"/>
  <c r="E19" i="7"/>
  <c r="D19" i="7" s="1"/>
  <c r="F13" i="7"/>
  <c r="D13" i="7" s="1"/>
  <c r="D8" i="7" l="1"/>
  <c r="F8" i="7"/>
  <c r="E148" i="7" l="1"/>
  <c r="D146" i="7" l="1"/>
  <c r="F148" i="7" l="1"/>
  <c r="G148" i="7"/>
  <c r="H148" i="7"/>
  <c r="E130" i="7"/>
  <c r="F130" i="7"/>
  <c r="G130" i="7"/>
  <c r="H130" i="7"/>
  <c r="G117" i="7"/>
  <c r="H117" i="7"/>
  <c r="E88" i="7"/>
  <c r="F88" i="7"/>
  <c r="G88" i="7"/>
  <c r="H88" i="7"/>
  <c r="E76" i="7"/>
  <c r="F76" i="7"/>
  <c r="G76" i="7"/>
  <c r="H76" i="7"/>
  <c r="E70" i="7"/>
  <c r="F70" i="7"/>
  <c r="G70" i="7"/>
  <c r="H70" i="7"/>
  <c r="E42" i="7"/>
  <c r="F42" i="7"/>
  <c r="G42" i="7"/>
  <c r="H42" i="7"/>
  <c r="F33" i="7"/>
  <c r="G33" i="7"/>
  <c r="H33" i="7"/>
  <c r="I33" i="7"/>
  <c r="E27" i="7"/>
  <c r="F27" i="7"/>
  <c r="G27" i="7"/>
  <c r="H27" i="7"/>
  <c r="I27" i="7"/>
  <c r="D145" i="7"/>
  <c r="D117" i="7" l="1"/>
  <c r="D99" i="7"/>
  <c r="D70" i="7"/>
  <c r="D148" i="7"/>
  <c r="D130" i="7"/>
  <c r="D76" i="7"/>
  <c r="E8" i="7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19 VACCIDENTE.odc" keepAlive="1" name="PAIRCA-PAN01_SQL2008 SOCIALES19 VACCIDENTE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4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5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6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7" odcFile="C:\Users\libatista\Documents\Mis archivos de origen de datos\PAIRCA-PAN01_SQL2008 SOCIALES23 VACCIDENTE.odc" keepAlive="1" name="PAIRCA-PAN01_SQL2008 SOCIALES23 VACCIDENTE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&quot;" commandType="3"/>
  </connection>
  <connection id="8" odcFile="C:\Users\libatista\Documents\Mis archivos de origen de datos\PAIRCA-PAN01_SQL2008 SOCIALES24 VACCIDENTE.odc" keepAlive="1" name="PAIRCA-PAN01_SQL2008 SOCIALES24 VACCIDENTE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ACCIDENTE&quot;" commandType="3"/>
  </connection>
  <connection id="9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<sst xmlns="http://schemas.openxmlformats.org/spreadsheetml/2006/main" count="683" uniqueCount="124">
  <si>
    <t>Accidentes de tránsito</t>
  </si>
  <si>
    <t>Clase</t>
  </si>
  <si>
    <t>Atropello</t>
  </si>
  <si>
    <t>Cuadro 3. ACCIDENTES DE TRÁNSITO EN LA REPÚBLICA, POR CLASE, SEGÚN PROVINCIA,</t>
  </si>
  <si>
    <t>Bocas del Toro</t>
  </si>
  <si>
    <t>Chiriquí</t>
  </si>
  <si>
    <t>Coclé</t>
  </si>
  <si>
    <t>Colón</t>
  </si>
  <si>
    <t>Darién</t>
  </si>
  <si>
    <t>Herrera</t>
  </si>
  <si>
    <t>Los Santos</t>
  </si>
  <si>
    <t>Panamá</t>
  </si>
  <si>
    <t>Panamá Oeste</t>
  </si>
  <si>
    <t>Veraguas</t>
  </si>
  <si>
    <t>Bugaba</t>
  </si>
  <si>
    <t>San Félix</t>
  </si>
  <si>
    <t>San Lorenzo</t>
  </si>
  <si>
    <t>San Carlos</t>
  </si>
  <si>
    <t>Pocrí</t>
  </si>
  <si>
    <t>Chitré</t>
  </si>
  <si>
    <t>Chepo</t>
  </si>
  <si>
    <t>La Mesa</t>
  </si>
  <si>
    <t>Las Palmas</t>
  </si>
  <si>
    <t>San Francisco</t>
  </si>
  <si>
    <t>Almirante</t>
  </si>
  <si>
    <t>Chiriquí Grande</t>
  </si>
  <si>
    <t>Changuinola</t>
  </si>
  <si>
    <t>Alanje</t>
  </si>
  <si>
    <t>Boquete</t>
  </si>
  <si>
    <t>Barú</t>
  </si>
  <si>
    <t>Boquerón</t>
  </si>
  <si>
    <t>Tolé</t>
  </si>
  <si>
    <t>David</t>
  </si>
  <si>
    <t>Renacimiento</t>
  </si>
  <si>
    <t>Dolega</t>
  </si>
  <si>
    <t>Remedios</t>
  </si>
  <si>
    <t>Gualaca</t>
  </si>
  <si>
    <t>Aguadulce</t>
  </si>
  <si>
    <t>Antón</t>
  </si>
  <si>
    <t>Penonomé</t>
  </si>
  <si>
    <t>Natá</t>
  </si>
  <si>
    <t>La Pintada</t>
  </si>
  <si>
    <t>Olá</t>
  </si>
  <si>
    <t>Chagres</t>
  </si>
  <si>
    <t>Portobelo</t>
  </si>
  <si>
    <t>Donoso</t>
  </si>
  <si>
    <t>Santa Isabel</t>
  </si>
  <si>
    <t>Müna</t>
  </si>
  <si>
    <t>Jirondai</t>
  </si>
  <si>
    <t>Besiko</t>
  </si>
  <si>
    <t>Nole Duima</t>
  </si>
  <si>
    <t>Pinogana</t>
  </si>
  <si>
    <t>Chepigana</t>
  </si>
  <si>
    <t>Parita</t>
  </si>
  <si>
    <t>Los Pozos</t>
  </si>
  <si>
    <t>Ocú</t>
  </si>
  <si>
    <t>Las Minas</t>
  </si>
  <si>
    <t>Santa María</t>
  </si>
  <si>
    <t>Pesé</t>
  </si>
  <si>
    <t>Tonosí</t>
  </si>
  <si>
    <t>San Miguelito</t>
  </si>
  <si>
    <t>La Chorrera</t>
  </si>
  <si>
    <t>Arraiján</t>
  </si>
  <si>
    <t>Chame</t>
  </si>
  <si>
    <t>Capira</t>
  </si>
  <si>
    <t>Mariato</t>
  </si>
  <si>
    <t>Atalaya</t>
  </si>
  <si>
    <t>Soná</t>
  </si>
  <si>
    <t>Calobre</t>
  </si>
  <si>
    <t>Santiago</t>
  </si>
  <si>
    <t>Cañazas</t>
  </si>
  <si>
    <t>Montijo</t>
  </si>
  <si>
    <t>Río de Jesús</t>
  </si>
  <si>
    <t>Calles y avenidas del distrito de Panamá</t>
  </si>
  <si>
    <t>Calles y avenidas del distrito de San Miguelito</t>
  </si>
  <si>
    <t>Calles y avenidas del distrito de Colón</t>
  </si>
  <si>
    <t>Cinta Costera</t>
  </si>
  <si>
    <t>Corredor Norte</t>
  </si>
  <si>
    <t>Corredor Sur</t>
  </si>
  <si>
    <t>Vía Centenario</t>
  </si>
  <si>
    <t>Puente de Las Américas</t>
  </si>
  <si>
    <t>Carretera Panamericana</t>
  </si>
  <si>
    <t>Tierras Altas</t>
  </si>
  <si>
    <t>Santa Fe</t>
  </si>
  <si>
    <t>Comarca Ngäbe Buglé</t>
  </si>
  <si>
    <t>Mironó</t>
  </si>
  <si>
    <t>Comarca Kuna Yala</t>
  </si>
  <si>
    <t>Fuente: Departamento de Operaciones del Tránsito de la Policía Nacional.</t>
  </si>
  <si>
    <t>Guararé</t>
  </si>
  <si>
    <t>Las Tablas</t>
  </si>
  <si>
    <t>Pedasí</t>
  </si>
  <si>
    <t>Macaracas</t>
  </si>
  <si>
    <t>Omar Torrijos Herrera</t>
  </si>
  <si>
    <t>TOTAL</t>
  </si>
  <si>
    <t xml:space="preserve">   Dr. Belisario Porras</t>
  </si>
  <si>
    <t>Provincia, comarca indígena, distrito y vía</t>
  </si>
  <si>
    <t>- Cantidad nula o cero.</t>
  </si>
  <si>
    <t>Autopista Panamá-Colón</t>
  </si>
  <si>
    <t>Total</t>
  </si>
  <si>
    <t>Ñürüm</t>
  </si>
  <si>
    <t>Puente Centenario</t>
  </si>
  <si>
    <t>Corredor de los Pobres</t>
  </si>
  <si>
    <t>Autopista Panamá - Colón</t>
  </si>
  <si>
    <t>Carretera Transístmica - Boyd Roosevelt</t>
  </si>
  <si>
    <t>Autopista Arraiján - La Chorrera</t>
  </si>
  <si>
    <t xml:space="preserve">Colisión con objeto fijo </t>
  </si>
  <si>
    <t>Carretera Central Nacional - Avenida</t>
  </si>
  <si>
    <t xml:space="preserve">Carretera Central Nacional - Avenida </t>
  </si>
  <si>
    <t>COMARCA INDÍGENA, DISTRITO Y VÍA: AÑO 2024</t>
  </si>
  <si>
    <t>Calles y avenidas del distrito de Arraiján</t>
  </si>
  <si>
    <t>Kankintú</t>
  </si>
  <si>
    <t>Atropello y colisión</t>
  </si>
  <si>
    <t>Atropello y vuelco</t>
  </si>
  <si>
    <t>Colisión y atropello</t>
  </si>
  <si>
    <t xml:space="preserve">Colisión </t>
  </si>
  <si>
    <t>Caída de persona o cosa del vehículo en marcha</t>
  </si>
  <si>
    <t>Colisión y vuelco</t>
  </si>
  <si>
    <t>-</t>
  </si>
  <si>
    <t>Vuelco (Caída en cuneta)</t>
  </si>
  <si>
    <t>Chimán</t>
  </si>
  <si>
    <t>Atropello y fuga (1)</t>
  </si>
  <si>
    <t>Vías - Otras carreteras vecinales (2)</t>
  </si>
  <si>
    <t>(1) Incluye atropello y fuga con base en los casos registrados por denuncias.</t>
  </si>
  <si>
    <t>(2) Incluyen las calles, carreteras, caminos, estacionamientos, hombros o aceras destinadas para el tránsito de vehículos.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</si>
</sst>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3" fontId="1" fillId="0" borderId="0" xfId="0" applyNumberFormat="1" applyFont="1" applyFill="1"/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3" fontId="1" fillId="0" borderId="4" xfId="0" applyNumberFormat="1" applyFont="1" applyFill="1" applyBorder="1"/>
    <xf numFmtId="3" fontId="1" fillId="0" borderId="8" xfId="0" applyNumberFormat="1" applyFont="1" applyFill="1" applyBorder="1"/>
    <xf numFmtId="3" fontId="1" fillId="0" borderId="5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4" xfId="0" applyFont="1" applyFill="1" applyBorder="1"/>
    <xf numFmtId="0" fontId="0" fillId="0" borderId="0" xfId="0" applyFont="1"/>
    <xf numFmtId="3" fontId="1" fillId="0" borderId="4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0" fontId="0" fillId="0" borderId="0" xfId="0" applyFont="1" applyFill="1"/>
    <xf numFmtId="3" fontId="2" fillId="0" borderId="6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1" xfId="0" applyFont="1" applyFill="1" applyBorder="1"/>
    <xf numFmtId="49" fontId="0" fillId="0" borderId="0" xfId="0" quotePrefix="1" applyNumberFormat="1" applyFont="1" applyFill="1" applyAlignment="1">
      <alignment horizontal="left"/>
    </xf>
    <xf numFmtId="164" fontId="2" fillId="0" borderId="7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0" fillId="0" borderId="7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justify"/>
    </xf>
    <xf numFmtId="0" fontId="0" fillId="0" borderId="0" xfId="0" applyFont="1" applyBorder="1"/>
    <xf numFmtId="3" fontId="0" fillId="0" borderId="0" xfId="0" applyNumberFormat="1" applyBorder="1"/>
    <xf numFmtId="3" fontId="2" fillId="0" borderId="14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/>
    <xf numFmtId="164" fontId="0" fillId="0" borderId="10" xfId="0" applyNumberFormat="1" applyFont="1" applyFill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0" fillId="0" borderId="7" xfId="0" applyFont="1" applyFill="1" applyBorder="1"/>
    <xf numFmtId="164" fontId="1" fillId="0" borderId="0" xfId="0" applyNumberFormat="1" applyFont="1" applyFill="1" applyBorder="1"/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1"/>
  <sheetViews>
    <sheetView tabSelected="1" zoomScaleNormal="100" workbookViewId="0">
      <selection activeCell="N10" sqref="N10"/>
    </sheetView>
  </sheetViews>
  <sheetFormatPr baseColWidth="10" defaultColWidth="11.42578125" defaultRowHeight="12.75" x14ac:dyDescent="0.2"/>
  <cols>
    <col min="1" max="1" width="1.5703125" style="9" customWidth="1"/>
    <col min="2" max="2" width="1.28515625" style="9" customWidth="1"/>
    <col min="3" max="3" width="39" style="9" customWidth="1"/>
    <col min="4" max="4" width="7.7109375" style="9" customWidth="1"/>
    <col min="5" max="5" width="8" style="9" customWidth="1"/>
    <col min="6" max="6" width="8.5703125" style="9" customWidth="1"/>
    <col min="7" max="7" width="7.7109375" style="9" customWidth="1"/>
    <col min="8" max="8" width="9.28515625" style="9" customWidth="1"/>
    <col min="9" max="9" width="10.42578125" style="9" customWidth="1"/>
    <col min="10" max="10" width="9.140625" style="27" customWidth="1"/>
    <col min="11" max="11" width="9.140625" style="9" customWidth="1"/>
    <col min="12" max="13" width="9.5703125" style="9" customWidth="1"/>
    <col min="14" max="14" width="9" style="9" customWidth="1"/>
    <col min="15" max="15" width="11.42578125" style="27"/>
    <col min="16" max="16384" width="11.42578125" style="9"/>
  </cols>
  <sheetData>
    <row r="1" spans="1:15" ht="21.75" customHeight="1" x14ac:dyDescent="0.2">
      <c r="A1" s="39" t="s">
        <v>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ht="18" customHeight="1" x14ac:dyDescent="0.2">
      <c r="A2" s="39" t="s">
        <v>108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ht="13.5" customHeight="1" x14ac:dyDescent="0.2">
      <c r="C3" s="42"/>
      <c r="D3" s="43"/>
      <c r="E3" s="43"/>
      <c r="F3" s="43"/>
      <c r="G3" s="43"/>
      <c r="H3" s="43"/>
      <c r="I3" s="43"/>
    </row>
    <row r="4" spans="1:15" ht="22.5" customHeight="1" x14ac:dyDescent="0.2">
      <c r="A4" s="44" t="s">
        <v>95</v>
      </c>
      <c r="B4" s="44"/>
      <c r="C4" s="45"/>
      <c r="D4" s="52" t="s">
        <v>0</v>
      </c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5" ht="22.5" customHeight="1" x14ac:dyDescent="0.2">
      <c r="A5" s="46"/>
      <c r="B5" s="46"/>
      <c r="C5" s="47"/>
      <c r="D5" s="50" t="s">
        <v>98</v>
      </c>
      <c r="E5" s="54" t="s">
        <v>1</v>
      </c>
      <c r="F5" s="55"/>
      <c r="G5" s="55"/>
      <c r="H5" s="55"/>
      <c r="I5" s="55"/>
      <c r="J5" s="55"/>
      <c r="K5" s="55"/>
      <c r="L5" s="55"/>
      <c r="M5" s="55"/>
      <c r="N5" s="55"/>
    </row>
    <row r="6" spans="1:15" ht="75" customHeight="1" x14ac:dyDescent="0.2">
      <c r="A6" s="48"/>
      <c r="B6" s="48"/>
      <c r="C6" s="49"/>
      <c r="D6" s="51"/>
      <c r="E6" s="37" t="s">
        <v>114</v>
      </c>
      <c r="F6" s="37" t="s">
        <v>105</v>
      </c>
      <c r="G6" s="37" t="s">
        <v>118</v>
      </c>
      <c r="H6" s="37" t="s">
        <v>2</v>
      </c>
      <c r="I6" s="37" t="s">
        <v>115</v>
      </c>
      <c r="J6" s="37" t="s">
        <v>116</v>
      </c>
      <c r="K6" s="37" t="s">
        <v>113</v>
      </c>
      <c r="L6" s="38" t="s">
        <v>120</v>
      </c>
      <c r="M6" s="37" t="s">
        <v>111</v>
      </c>
      <c r="N6" s="38" t="s">
        <v>112</v>
      </c>
    </row>
    <row r="7" spans="1:15" s="15" customFormat="1" ht="12" customHeight="1" x14ac:dyDescent="0.2">
      <c r="D7" s="16"/>
      <c r="E7" s="17"/>
      <c r="F7" s="17"/>
      <c r="G7" s="17"/>
      <c r="H7" s="17"/>
      <c r="I7" s="17"/>
      <c r="J7" s="17"/>
      <c r="K7" s="17"/>
      <c r="L7" s="17"/>
      <c r="M7" s="17"/>
      <c r="N7" s="29"/>
      <c r="O7" s="18"/>
    </row>
    <row r="8" spans="1:15" s="15" customFormat="1" ht="25.5" customHeight="1" x14ac:dyDescent="0.2">
      <c r="A8" s="40" t="s">
        <v>93</v>
      </c>
      <c r="B8" s="40"/>
      <c r="C8" s="41"/>
      <c r="D8" s="21">
        <f>SUM(D9:D26)</f>
        <v>48887</v>
      </c>
      <c r="E8" s="21">
        <f>SUM(E9:E26)</f>
        <v>40324</v>
      </c>
      <c r="F8" s="21">
        <f t="shared" ref="F8:M8" si="0">SUM(F9:F26)</f>
        <v>5334</v>
      </c>
      <c r="G8" s="21">
        <f t="shared" si="0"/>
        <v>1241</v>
      </c>
      <c r="H8" s="21">
        <f t="shared" si="0"/>
        <v>1236</v>
      </c>
      <c r="I8" s="21">
        <f t="shared" si="0"/>
        <v>218</v>
      </c>
      <c r="J8" s="21">
        <f t="shared" si="0"/>
        <v>419</v>
      </c>
      <c r="K8" s="21">
        <f t="shared" si="0"/>
        <v>58</v>
      </c>
      <c r="L8" s="21">
        <f t="shared" si="0"/>
        <v>29</v>
      </c>
      <c r="M8" s="21">
        <f t="shared" si="0"/>
        <v>15</v>
      </c>
      <c r="N8" s="22">
        <f>SUM(N9:N26)</f>
        <v>13</v>
      </c>
      <c r="O8" s="18"/>
    </row>
    <row r="9" spans="1:15" s="15" customFormat="1" ht="24.75" customHeight="1" x14ac:dyDescent="0.2">
      <c r="C9" s="4" t="s">
        <v>81</v>
      </c>
      <c r="D9" s="21">
        <f>SUM(E9:N9)</f>
        <v>6170</v>
      </c>
      <c r="E9" s="22">
        <f>SUM(E34,E54,E71,E77,E100,E118,E131)</f>
        <v>5105</v>
      </c>
      <c r="F9" s="22">
        <f t="shared" ref="F9:N9" si="1">SUM(F34,F54,F71,F77,F100,F118,F131)</f>
        <v>544</v>
      </c>
      <c r="G9" s="22">
        <f t="shared" si="1"/>
        <v>253</v>
      </c>
      <c r="H9" s="22">
        <f t="shared" si="1"/>
        <v>134</v>
      </c>
      <c r="I9" s="22">
        <f t="shared" si="1"/>
        <v>47</v>
      </c>
      <c r="J9" s="22">
        <f t="shared" si="1"/>
        <v>68</v>
      </c>
      <c r="K9" s="22">
        <f t="shared" si="1"/>
        <v>9</v>
      </c>
      <c r="L9" s="22">
        <f t="shared" si="1"/>
        <v>5</v>
      </c>
      <c r="M9" s="22">
        <f t="shared" si="1"/>
        <v>1</v>
      </c>
      <c r="N9" s="22">
        <f t="shared" si="1"/>
        <v>4</v>
      </c>
      <c r="O9" s="18"/>
    </row>
    <row r="10" spans="1:15" s="15" customFormat="1" ht="17.25" customHeight="1" x14ac:dyDescent="0.2">
      <c r="C10" s="4" t="s">
        <v>103</v>
      </c>
      <c r="D10" s="21">
        <f t="shared" ref="D10:D26" si="2">SUM(E10:N10)</f>
        <v>2465</v>
      </c>
      <c r="E10" s="22">
        <f>SUM(E43,E101)</f>
        <v>2156</v>
      </c>
      <c r="F10" s="22">
        <f t="shared" ref="F10:N10" si="3">SUM(F43,F101)</f>
        <v>195</v>
      </c>
      <c r="G10" s="22">
        <f t="shared" si="3"/>
        <v>25</v>
      </c>
      <c r="H10" s="22">
        <f t="shared" si="3"/>
        <v>63</v>
      </c>
      <c r="I10" s="22">
        <f t="shared" si="3"/>
        <v>6</v>
      </c>
      <c r="J10" s="22">
        <f t="shared" si="3"/>
        <v>13</v>
      </c>
      <c r="K10" s="22">
        <f t="shared" si="3"/>
        <v>4</v>
      </c>
      <c r="L10" s="22">
        <f t="shared" si="3"/>
        <v>3</v>
      </c>
      <c r="M10" s="22">
        <f t="shared" si="3"/>
        <v>0</v>
      </c>
      <c r="N10" s="22">
        <f t="shared" si="3"/>
        <v>0</v>
      </c>
      <c r="O10" s="18"/>
    </row>
    <row r="11" spans="1:15" s="15" customFormat="1" ht="18" customHeight="1" x14ac:dyDescent="0.2">
      <c r="C11" s="26" t="s">
        <v>106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O11" s="18"/>
    </row>
    <row r="12" spans="1:15" s="15" customFormat="1" ht="12.6" customHeight="1" x14ac:dyDescent="0.2">
      <c r="C12" s="1" t="s">
        <v>94</v>
      </c>
      <c r="D12" s="21">
        <f>SUM(E12:N12)</f>
        <v>308</v>
      </c>
      <c r="E12" s="22">
        <f t="shared" ref="E12:N12" si="4">SUM(E79,E90)</f>
        <v>241</v>
      </c>
      <c r="F12" s="22">
        <f t="shared" si="4"/>
        <v>34</v>
      </c>
      <c r="G12" s="22">
        <f t="shared" si="4"/>
        <v>21</v>
      </c>
      <c r="H12" s="22">
        <f t="shared" si="4"/>
        <v>5</v>
      </c>
      <c r="I12" s="22">
        <f t="shared" si="4"/>
        <v>1</v>
      </c>
      <c r="J12" s="22">
        <f t="shared" si="4"/>
        <v>4</v>
      </c>
      <c r="K12" s="22">
        <f t="shared" si="4"/>
        <v>0</v>
      </c>
      <c r="L12" s="22">
        <f t="shared" si="4"/>
        <v>0</v>
      </c>
      <c r="M12" s="22">
        <f t="shared" si="4"/>
        <v>1</v>
      </c>
      <c r="N12" s="22">
        <f t="shared" si="4"/>
        <v>1</v>
      </c>
      <c r="O12" s="18"/>
    </row>
    <row r="13" spans="1:15" s="15" customFormat="1" ht="17.25" customHeight="1" x14ac:dyDescent="0.2">
      <c r="C13" s="10" t="s">
        <v>104</v>
      </c>
      <c r="D13" s="21">
        <f t="shared" si="2"/>
        <v>827</v>
      </c>
      <c r="E13" s="22">
        <f>SUM(E119)</f>
        <v>684</v>
      </c>
      <c r="F13" s="22">
        <f t="shared" ref="F13:G13" si="5">SUM(F119)</f>
        <v>65</v>
      </c>
      <c r="G13" s="22">
        <f t="shared" si="5"/>
        <v>31</v>
      </c>
      <c r="H13" s="22">
        <f t="shared" ref="H13:N13" si="6">SUM(H119)</f>
        <v>17</v>
      </c>
      <c r="I13" s="22">
        <f t="shared" si="6"/>
        <v>11</v>
      </c>
      <c r="J13" s="22">
        <f t="shared" si="6"/>
        <v>16</v>
      </c>
      <c r="K13" s="22">
        <f t="shared" si="6"/>
        <v>1</v>
      </c>
      <c r="L13" s="22">
        <f t="shared" si="6"/>
        <v>2</v>
      </c>
      <c r="M13" s="22">
        <f t="shared" si="6"/>
        <v>0</v>
      </c>
      <c r="N13" s="22">
        <f t="shared" si="6"/>
        <v>0</v>
      </c>
      <c r="O13" s="18"/>
    </row>
    <row r="14" spans="1:15" s="15" customFormat="1" ht="18" customHeight="1" x14ac:dyDescent="0.2">
      <c r="C14" s="4" t="s">
        <v>102</v>
      </c>
      <c r="D14" s="21">
        <f t="shared" si="2"/>
        <v>326</v>
      </c>
      <c r="E14" s="22">
        <f>SUM(E44,E102)</f>
        <v>169</v>
      </c>
      <c r="F14" s="22">
        <f t="shared" ref="F14:N14" si="7">SUM(F44,F102)</f>
        <v>110</v>
      </c>
      <c r="G14" s="22">
        <f t="shared" si="7"/>
        <v>18</v>
      </c>
      <c r="H14" s="22">
        <f t="shared" si="7"/>
        <v>2</v>
      </c>
      <c r="I14" s="22">
        <f t="shared" si="7"/>
        <v>17</v>
      </c>
      <c r="J14" s="22">
        <f t="shared" si="7"/>
        <v>10</v>
      </c>
      <c r="K14" s="22">
        <f t="shared" si="7"/>
        <v>0</v>
      </c>
      <c r="L14" s="22">
        <f t="shared" si="7"/>
        <v>0</v>
      </c>
      <c r="M14" s="22">
        <f t="shared" si="7"/>
        <v>0</v>
      </c>
      <c r="N14" s="22">
        <f t="shared" si="7"/>
        <v>0</v>
      </c>
      <c r="O14" s="18"/>
    </row>
    <row r="15" spans="1:15" s="15" customFormat="1" ht="17.25" customHeight="1" x14ac:dyDescent="0.2">
      <c r="C15" s="1" t="s">
        <v>73</v>
      </c>
      <c r="D15" s="21">
        <f t="shared" si="2"/>
        <v>18786</v>
      </c>
      <c r="E15" s="22">
        <f>SUM(E103)</f>
        <v>16459</v>
      </c>
      <c r="F15" s="22">
        <f t="shared" ref="F15:N15" si="8">SUM(F103)</f>
        <v>1550</v>
      </c>
      <c r="G15" s="22">
        <f t="shared" si="8"/>
        <v>126</v>
      </c>
      <c r="H15" s="22">
        <f t="shared" si="8"/>
        <v>427</v>
      </c>
      <c r="I15" s="22">
        <f t="shared" si="8"/>
        <v>57</v>
      </c>
      <c r="J15" s="22">
        <f t="shared" si="8"/>
        <v>138</v>
      </c>
      <c r="K15" s="22">
        <f t="shared" si="8"/>
        <v>17</v>
      </c>
      <c r="L15" s="22">
        <f t="shared" si="8"/>
        <v>4</v>
      </c>
      <c r="M15" s="22">
        <f t="shared" si="8"/>
        <v>6</v>
      </c>
      <c r="N15" s="22">
        <f t="shared" si="8"/>
        <v>2</v>
      </c>
      <c r="O15" s="18"/>
    </row>
    <row r="16" spans="1:15" s="15" customFormat="1" ht="18" customHeight="1" x14ac:dyDescent="0.2">
      <c r="C16" s="1" t="s">
        <v>74</v>
      </c>
      <c r="D16" s="21">
        <f t="shared" si="2"/>
        <v>3149</v>
      </c>
      <c r="E16" s="22">
        <f>SUM(E104)</f>
        <v>2693</v>
      </c>
      <c r="F16" s="22">
        <f t="shared" ref="F16:N16" si="9">SUM(F104)</f>
        <v>325</v>
      </c>
      <c r="G16" s="22">
        <f t="shared" si="9"/>
        <v>11</v>
      </c>
      <c r="H16" s="22">
        <f t="shared" si="9"/>
        <v>78</v>
      </c>
      <c r="I16" s="22">
        <f t="shared" si="9"/>
        <v>15</v>
      </c>
      <c r="J16" s="22">
        <f t="shared" si="9"/>
        <v>18</v>
      </c>
      <c r="K16" s="22">
        <f t="shared" si="9"/>
        <v>4</v>
      </c>
      <c r="L16" s="22">
        <f t="shared" si="9"/>
        <v>3</v>
      </c>
      <c r="M16" s="22">
        <f t="shared" si="9"/>
        <v>1</v>
      </c>
      <c r="N16" s="22">
        <f t="shared" si="9"/>
        <v>1</v>
      </c>
      <c r="O16" s="18"/>
    </row>
    <row r="17" spans="1:16" s="15" customFormat="1" ht="17.25" customHeight="1" x14ac:dyDescent="0.2">
      <c r="C17" s="1" t="s">
        <v>75</v>
      </c>
      <c r="D17" s="21">
        <f t="shared" si="2"/>
        <v>1464</v>
      </c>
      <c r="E17" s="22">
        <f>SUM(E45)</f>
        <v>1162</v>
      </c>
      <c r="F17" s="22">
        <f t="shared" ref="F17:N17" si="10">SUM(F45)</f>
        <v>234</v>
      </c>
      <c r="G17" s="22">
        <f t="shared" si="10"/>
        <v>25</v>
      </c>
      <c r="H17" s="22">
        <f t="shared" si="10"/>
        <v>37</v>
      </c>
      <c r="I17" s="22">
        <f t="shared" si="10"/>
        <v>1</v>
      </c>
      <c r="J17" s="22">
        <f t="shared" si="10"/>
        <v>2</v>
      </c>
      <c r="K17" s="22">
        <f t="shared" si="10"/>
        <v>3</v>
      </c>
      <c r="L17" s="22">
        <f t="shared" si="10"/>
        <v>0</v>
      </c>
      <c r="M17" s="22">
        <f t="shared" si="10"/>
        <v>0</v>
      </c>
      <c r="N17" s="22">
        <f t="shared" si="10"/>
        <v>0</v>
      </c>
      <c r="O17" s="18"/>
    </row>
    <row r="18" spans="1:16" s="15" customFormat="1" ht="17.25" customHeight="1" x14ac:dyDescent="0.2">
      <c r="C18" s="1" t="s">
        <v>109</v>
      </c>
      <c r="D18" s="21">
        <f t="shared" si="2"/>
        <v>728</v>
      </c>
      <c r="E18" s="22">
        <f>SUM(E120)</f>
        <v>623</v>
      </c>
      <c r="F18" s="22">
        <f t="shared" ref="F18:G18" si="11">SUM(F120)</f>
        <v>63</v>
      </c>
      <c r="G18" s="22">
        <f t="shared" si="11"/>
        <v>15</v>
      </c>
      <c r="H18" s="22">
        <f t="shared" ref="H18:N18" si="12">SUM(H120)</f>
        <v>20</v>
      </c>
      <c r="I18" s="22">
        <f t="shared" si="12"/>
        <v>2</v>
      </c>
      <c r="J18" s="22">
        <f t="shared" si="12"/>
        <v>4</v>
      </c>
      <c r="K18" s="22">
        <f t="shared" si="12"/>
        <v>0</v>
      </c>
      <c r="L18" s="22">
        <f t="shared" si="12"/>
        <v>0</v>
      </c>
      <c r="M18" s="22">
        <f t="shared" si="12"/>
        <v>1</v>
      </c>
      <c r="N18" s="22">
        <f t="shared" si="12"/>
        <v>0</v>
      </c>
      <c r="O18" s="18"/>
    </row>
    <row r="19" spans="1:16" s="15" customFormat="1" ht="18" customHeight="1" x14ac:dyDescent="0.2">
      <c r="C19" s="1" t="s">
        <v>76</v>
      </c>
      <c r="D19" s="21">
        <f t="shared" si="2"/>
        <v>300</v>
      </c>
      <c r="E19" s="22">
        <f t="shared" ref="E19:F22" si="13">SUM(E105)</f>
        <v>263</v>
      </c>
      <c r="F19" s="22">
        <f t="shared" si="13"/>
        <v>25</v>
      </c>
      <c r="G19" s="22">
        <f t="shared" ref="G19:N19" si="14">SUM(G105)</f>
        <v>2</v>
      </c>
      <c r="H19" s="22">
        <f t="shared" si="14"/>
        <v>4</v>
      </c>
      <c r="I19" s="22">
        <f t="shared" si="14"/>
        <v>1</v>
      </c>
      <c r="J19" s="22">
        <f t="shared" si="14"/>
        <v>5</v>
      </c>
      <c r="K19" s="22">
        <f t="shared" si="14"/>
        <v>0</v>
      </c>
      <c r="L19" s="22">
        <f t="shared" si="14"/>
        <v>0</v>
      </c>
      <c r="M19" s="22">
        <f t="shared" si="14"/>
        <v>0</v>
      </c>
      <c r="N19" s="22">
        <f t="shared" si="14"/>
        <v>0</v>
      </c>
      <c r="O19" s="18"/>
    </row>
    <row r="20" spans="1:16" s="15" customFormat="1" ht="17.25" customHeight="1" x14ac:dyDescent="0.2">
      <c r="C20" s="1" t="s">
        <v>101</v>
      </c>
      <c r="D20" s="21">
        <f t="shared" si="2"/>
        <v>80</v>
      </c>
      <c r="E20" s="22">
        <f t="shared" si="13"/>
        <v>56</v>
      </c>
      <c r="F20" s="22">
        <f t="shared" si="13"/>
        <v>17</v>
      </c>
      <c r="G20" s="22">
        <f t="shared" ref="G20:N20" si="15">SUM(G106)</f>
        <v>1</v>
      </c>
      <c r="H20" s="22">
        <f t="shared" si="15"/>
        <v>3</v>
      </c>
      <c r="I20" s="22">
        <f t="shared" si="15"/>
        <v>1</v>
      </c>
      <c r="J20" s="22">
        <f t="shared" si="15"/>
        <v>2</v>
      </c>
      <c r="K20" s="22">
        <f t="shared" si="15"/>
        <v>0</v>
      </c>
      <c r="L20" s="22">
        <f t="shared" si="15"/>
        <v>0</v>
      </c>
      <c r="M20" s="22">
        <f t="shared" si="15"/>
        <v>0</v>
      </c>
      <c r="N20" s="22">
        <f t="shared" si="15"/>
        <v>0</v>
      </c>
      <c r="O20" s="18"/>
    </row>
    <row r="21" spans="1:16" s="15" customFormat="1" ht="18" customHeight="1" x14ac:dyDescent="0.2">
      <c r="C21" s="1" t="s">
        <v>77</v>
      </c>
      <c r="D21" s="21">
        <f t="shared" si="2"/>
        <v>441</v>
      </c>
      <c r="E21" s="22">
        <f t="shared" si="13"/>
        <v>287</v>
      </c>
      <c r="F21" s="22">
        <f t="shared" si="13"/>
        <v>108</v>
      </c>
      <c r="G21" s="22">
        <f t="shared" ref="G21:N21" si="16">SUM(G107)</f>
        <v>13</v>
      </c>
      <c r="H21" s="22">
        <f t="shared" si="16"/>
        <v>2</v>
      </c>
      <c r="I21" s="22">
        <f t="shared" si="16"/>
        <v>15</v>
      </c>
      <c r="J21" s="22">
        <f t="shared" si="16"/>
        <v>14</v>
      </c>
      <c r="K21" s="22">
        <f t="shared" si="16"/>
        <v>1</v>
      </c>
      <c r="L21" s="22">
        <f t="shared" si="16"/>
        <v>0</v>
      </c>
      <c r="M21" s="22">
        <f t="shared" si="16"/>
        <v>0</v>
      </c>
      <c r="N21" s="22">
        <f t="shared" si="16"/>
        <v>1</v>
      </c>
      <c r="O21" s="18"/>
    </row>
    <row r="22" spans="1:16" s="15" customFormat="1" ht="17.25" customHeight="1" x14ac:dyDescent="0.2">
      <c r="C22" s="1" t="s">
        <v>78</v>
      </c>
      <c r="D22" s="21">
        <f t="shared" si="2"/>
        <v>364</v>
      </c>
      <c r="E22" s="22">
        <f t="shared" si="13"/>
        <v>261</v>
      </c>
      <c r="F22" s="22">
        <f t="shared" si="13"/>
        <v>87</v>
      </c>
      <c r="G22" s="22">
        <f t="shared" ref="G22:N22" si="17">SUM(G108)</f>
        <v>3</v>
      </c>
      <c r="H22" s="22">
        <f t="shared" si="17"/>
        <v>0</v>
      </c>
      <c r="I22" s="22">
        <f t="shared" si="17"/>
        <v>4</v>
      </c>
      <c r="J22" s="22">
        <f t="shared" si="17"/>
        <v>8</v>
      </c>
      <c r="K22" s="22">
        <f t="shared" si="17"/>
        <v>1</v>
      </c>
      <c r="L22" s="22">
        <f t="shared" si="17"/>
        <v>0</v>
      </c>
      <c r="M22" s="22">
        <f t="shared" si="17"/>
        <v>0</v>
      </c>
      <c r="N22" s="22">
        <f t="shared" si="17"/>
        <v>0</v>
      </c>
      <c r="O22" s="18"/>
    </row>
    <row r="23" spans="1:16" s="15" customFormat="1" ht="18" customHeight="1" x14ac:dyDescent="0.2">
      <c r="C23" s="1" t="s">
        <v>80</v>
      </c>
      <c r="D23" s="21">
        <f t="shared" si="2"/>
        <v>129</v>
      </c>
      <c r="E23" s="22">
        <f>SUM(E109,E121)</f>
        <v>120</v>
      </c>
      <c r="F23" s="22">
        <f>SUM(F109,F121)</f>
        <v>6</v>
      </c>
      <c r="G23" s="22">
        <f t="shared" ref="G23:N23" si="18">SUM(G109,G121)</f>
        <v>1</v>
      </c>
      <c r="H23" s="22">
        <f t="shared" si="18"/>
        <v>1</v>
      </c>
      <c r="I23" s="22">
        <f t="shared" si="18"/>
        <v>0</v>
      </c>
      <c r="J23" s="22">
        <f t="shared" si="18"/>
        <v>1</v>
      </c>
      <c r="K23" s="22">
        <f t="shared" si="18"/>
        <v>0</v>
      </c>
      <c r="L23" s="22">
        <f t="shared" si="18"/>
        <v>0</v>
      </c>
      <c r="M23" s="22">
        <f t="shared" si="18"/>
        <v>0</v>
      </c>
      <c r="N23" s="22">
        <f t="shared" si="18"/>
        <v>0</v>
      </c>
      <c r="O23" s="18"/>
    </row>
    <row r="24" spans="1:16" s="15" customFormat="1" ht="17.25" customHeight="1" x14ac:dyDescent="0.2">
      <c r="C24" s="1" t="s">
        <v>100</v>
      </c>
      <c r="D24" s="21">
        <f t="shared" si="2"/>
        <v>10</v>
      </c>
      <c r="E24" s="22">
        <f>SUM(E110,E122)</f>
        <v>9</v>
      </c>
      <c r="F24" s="22">
        <f t="shared" ref="F24:N24" si="19">SUM(F110,F122)</f>
        <v>1</v>
      </c>
      <c r="G24" s="22">
        <f t="shared" si="19"/>
        <v>0</v>
      </c>
      <c r="H24" s="22">
        <f t="shared" si="19"/>
        <v>0</v>
      </c>
      <c r="I24" s="22">
        <f t="shared" si="19"/>
        <v>0</v>
      </c>
      <c r="J24" s="22">
        <f t="shared" si="19"/>
        <v>0</v>
      </c>
      <c r="K24" s="22">
        <f t="shared" si="19"/>
        <v>0</v>
      </c>
      <c r="L24" s="22">
        <f t="shared" si="19"/>
        <v>0</v>
      </c>
      <c r="M24" s="22">
        <f t="shared" si="19"/>
        <v>0</v>
      </c>
      <c r="N24" s="22">
        <f t="shared" si="19"/>
        <v>0</v>
      </c>
      <c r="O24" s="18"/>
    </row>
    <row r="25" spans="1:16" s="15" customFormat="1" ht="18" customHeight="1" x14ac:dyDescent="0.2">
      <c r="C25" s="1" t="s">
        <v>79</v>
      </c>
      <c r="D25" s="21">
        <f t="shared" si="2"/>
        <v>915</v>
      </c>
      <c r="E25" s="22">
        <f>SUM(E111,E123)</f>
        <v>768</v>
      </c>
      <c r="F25" s="22">
        <f t="shared" ref="F25:N25" si="20">SUM(F111,F123)</f>
        <v>76</v>
      </c>
      <c r="G25" s="22">
        <f t="shared" si="20"/>
        <v>25</v>
      </c>
      <c r="H25" s="22">
        <f t="shared" si="20"/>
        <v>6</v>
      </c>
      <c r="I25" s="22">
        <f t="shared" si="20"/>
        <v>9</v>
      </c>
      <c r="J25" s="22">
        <f t="shared" si="20"/>
        <v>29</v>
      </c>
      <c r="K25" s="22">
        <f t="shared" si="20"/>
        <v>2</v>
      </c>
      <c r="L25" s="22">
        <f t="shared" si="20"/>
        <v>0</v>
      </c>
      <c r="M25" s="22">
        <f t="shared" si="20"/>
        <v>0</v>
      </c>
      <c r="N25" s="22">
        <f t="shared" si="20"/>
        <v>0</v>
      </c>
      <c r="O25" s="18"/>
      <c r="P25" s="28"/>
    </row>
    <row r="26" spans="1:16" s="15" customFormat="1" ht="17.25" customHeight="1" x14ac:dyDescent="0.2">
      <c r="C26" s="4" t="s">
        <v>121</v>
      </c>
      <c r="D26" s="21">
        <f t="shared" si="2"/>
        <v>12425</v>
      </c>
      <c r="E26" s="22">
        <f>SUM(E28,E35,E46,E55,E72,E80,E91,E112,E124,E132,E146,E149)</f>
        <v>9268</v>
      </c>
      <c r="F26" s="22">
        <f t="shared" ref="F26:N26" si="21">SUM(F28,F35,F46,F55,F72,F80,F91,F112,F124,F132,F146,F149)</f>
        <v>1894</v>
      </c>
      <c r="G26" s="22">
        <f t="shared" si="21"/>
        <v>671</v>
      </c>
      <c r="H26" s="22">
        <f t="shared" si="21"/>
        <v>437</v>
      </c>
      <c r="I26" s="22">
        <f t="shared" si="21"/>
        <v>31</v>
      </c>
      <c r="J26" s="22">
        <f t="shared" si="21"/>
        <v>87</v>
      </c>
      <c r="K26" s="22">
        <f t="shared" si="21"/>
        <v>16</v>
      </c>
      <c r="L26" s="22">
        <f t="shared" si="21"/>
        <v>12</v>
      </c>
      <c r="M26" s="22">
        <f t="shared" si="21"/>
        <v>5</v>
      </c>
      <c r="N26" s="22">
        <f t="shared" si="21"/>
        <v>4</v>
      </c>
      <c r="O26" s="18"/>
    </row>
    <row r="27" spans="1:16" s="15" customFormat="1" ht="22.15" customHeight="1" x14ac:dyDescent="0.2">
      <c r="A27" s="1" t="s">
        <v>4</v>
      </c>
      <c r="C27" s="1"/>
      <c r="D27" s="21">
        <f>SUM(D29:D32)</f>
        <v>536</v>
      </c>
      <c r="E27" s="21">
        <f t="shared" ref="E27:N27" si="22">SUM(E29:E32)</f>
        <v>301</v>
      </c>
      <c r="F27" s="21">
        <f t="shared" si="22"/>
        <v>130</v>
      </c>
      <c r="G27" s="21">
        <f t="shared" si="22"/>
        <v>59</v>
      </c>
      <c r="H27" s="21">
        <f t="shared" si="22"/>
        <v>37</v>
      </c>
      <c r="I27" s="22">
        <f t="shared" si="22"/>
        <v>4</v>
      </c>
      <c r="J27" s="22">
        <f t="shared" si="22"/>
        <v>1</v>
      </c>
      <c r="K27" s="22">
        <f t="shared" si="22"/>
        <v>2</v>
      </c>
      <c r="L27" s="22">
        <f t="shared" si="22"/>
        <v>2</v>
      </c>
      <c r="M27" s="22">
        <f t="shared" si="22"/>
        <v>0</v>
      </c>
      <c r="N27" s="22">
        <f t="shared" si="22"/>
        <v>0</v>
      </c>
      <c r="O27" s="18"/>
    </row>
    <row r="28" spans="1:16" s="15" customFormat="1" ht="18" customHeight="1" x14ac:dyDescent="0.2">
      <c r="C28" s="4" t="s">
        <v>121</v>
      </c>
      <c r="D28" s="21">
        <f>SUM(E28:N28)</f>
        <v>536</v>
      </c>
      <c r="E28" s="23">
        <v>301</v>
      </c>
      <c r="F28" s="24">
        <v>130</v>
      </c>
      <c r="G28" s="24">
        <v>59</v>
      </c>
      <c r="H28" s="24">
        <v>37</v>
      </c>
      <c r="I28" s="24">
        <v>4</v>
      </c>
      <c r="J28" s="24">
        <v>1</v>
      </c>
      <c r="K28" s="24">
        <v>2</v>
      </c>
      <c r="L28" s="24">
        <v>2</v>
      </c>
      <c r="M28" s="24" t="s">
        <v>117</v>
      </c>
      <c r="N28" s="23" t="s">
        <v>117</v>
      </c>
      <c r="O28" s="18"/>
    </row>
    <row r="29" spans="1:16" s="15" customFormat="1" ht="17.25" customHeight="1" x14ac:dyDescent="0.2">
      <c r="B29" s="4" t="s">
        <v>4</v>
      </c>
      <c r="D29" s="21">
        <f>SUM(E29:N29)</f>
        <v>39</v>
      </c>
      <c r="E29" s="23">
        <v>19</v>
      </c>
      <c r="F29" s="24">
        <v>18</v>
      </c>
      <c r="G29" s="24" t="s">
        <v>117</v>
      </c>
      <c r="H29" s="23">
        <v>2</v>
      </c>
      <c r="I29" s="23" t="s">
        <v>117</v>
      </c>
      <c r="J29" s="23" t="s">
        <v>117</v>
      </c>
      <c r="K29" s="23" t="s">
        <v>117</v>
      </c>
      <c r="L29" s="23" t="s">
        <v>117</v>
      </c>
      <c r="M29" s="23" t="s">
        <v>117</v>
      </c>
      <c r="N29" s="23" t="s">
        <v>117</v>
      </c>
      <c r="O29" s="18"/>
    </row>
    <row r="30" spans="1:16" s="15" customFormat="1" ht="18" customHeight="1" x14ac:dyDescent="0.2">
      <c r="B30" s="4" t="s">
        <v>26</v>
      </c>
      <c r="D30" s="21">
        <f t="shared" ref="D30:D32" si="23">SUM(E30:N30)</f>
        <v>332</v>
      </c>
      <c r="E30" s="23">
        <v>207</v>
      </c>
      <c r="F30" s="24">
        <v>68</v>
      </c>
      <c r="G30" s="24">
        <v>23</v>
      </c>
      <c r="H30" s="24">
        <v>30</v>
      </c>
      <c r="I30" s="24">
        <v>1</v>
      </c>
      <c r="J30" s="24">
        <v>1</v>
      </c>
      <c r="K30" s="24">
        <v>2</v>
      </c>
      <c r="L30" s="24" t="s">
        <v>117</v>
      </c>
      <c r="M30" s="24" t="s">
        <v>117</v>
      </c>
      <c r="N30" s="23" t="s">
        <v>117</v>
      </c>
      <c r="O30" s="18"/>
    </row>
    <row r="31" spans="1:16" s="15" customFormat="1" ht="17.25" customHeight="1" x14ac:dyDescent="0.2">
      <c r="B31" s="4" t="s">
        <v>25</v>
      </c>
      <c r="D31" s="21">
        <f t="shared" si="23"/>
        <v>83</v>
      </c>
      <c r="E31" s="23">
        <v>39</v>
      </c>
      <c r="F31" s="24">
        <v>20</v>
      </c>
      <c r="G31" s="24">
        <v>20</v>
      </c>
      <c r="H31" s="24">
        <v>1</v>
      </c>
      <c r="I31" s="24">
        <v>2</v>
      </c>
      <c r="J31" s="24" t="s">
        <v>117</v>
      </c>
      <c r="K31" s="24" t="s">
        <v>117</v>
      </c>
      <c r="L31" s="24">
        <v>1</v>
      </c>
      <c r="M31" s="24" t="s">
        <v>117</v>
      </c>
      <c r="N31" s="23" t="s">
        <v>117</v>
      </c>
      <c r="O31" s="18"/>
    </row>
    <row r="32" spans="1:16" s="15" customFormat="1" ht="18" customHeight="1" x14ac:dyDescent="0.2">
      <c r="B32" s="4" t="s">
        <v>24</v>
      </c>
      <c r="D32" s="21">
        <f t="shared" si="23"/>
        <v>82</v>
      </c>
      <c r="E32" s="23">
        <v>36</v>
      </c>
      <c r="F32" s="24">
        <v>24</v>
      </c>
      <c r="G32" s="24">
        <v>16</v>
      </c>
      <c r="H32" s="24">
        <v>4</v>
      </c>
      <c r="I32" s="24">
        <v>1</v>
      </c>
      <c r="J32" s="24" t="s">
        <v>117</v>
      </c>
      <c r="K32" s="24" t="s">
        <v>117</v>
      </c>
      <c r="L32" s="24">
        <v>1</v>
      </c>
      <c r="M32" s="24" t="s">
        <v>117</v>
      </c>
      <c r="N32" s="23" t="s">
        <v>117</v>
      </c>
      <c r="O32" s="18"/>
    </row>
    <row r="33" spans="1:15" s="15" customFormat="1" ht="22.15" customHeight="1" x14ac:dyDescent="0.2">
      <c r="A33" s="4" t="s">
        <v>6</v>
      </c>
      <c r="B33" s="3"/>
      <c r="D33" s="21">
        <f>SUM(D36:D41)</f>
        <v>1583</v>
      </c>
      <c r="E33" s="21">
        <f>SUM(E36:E41)</f>
        <v>1109</v>
      </c>
      <c r="F33" s="21">
        <f t="shared" ref="F33:N33" si="24">SUM(F36:F41)</f>
        <v>264</v>
      </c>
      <c r="G33" s="21">
        <f t="shared" si="24"/>
        <v>143</v>
      </c>
      <c r="H33" s="21">
        <f t="shared" si="24"/>
        <v>53</v>
      </c>
      <c r="I33" s="22">
        <f t="shared" si="24"/>
        <v>4</v>
      </c>
      <c r="J33" s="22">
        <f t="shared" si="24"/>
        <v>6</v>
      </c>
      <c r="K33" s="22">
        <f t="shared" si="24"/>
        <v>2</v>
      </c>
      <c r="L33" s="22">
        <f t="shared" si="24"/>
        <v>2</v>
      </c>
      <c r="M33" s="22">
        <f t="shared" si="24"/>
        <v>0</v>
      </c>
      <c r="N33" s="22">
        <f t="shared" si="24"/>
        <v>0</v>
      </c>
      <c r="O33" s="18"/>
    </row>
    <row r="34" spans="1:15" s="15" customFormat="1" ht="18" customHeight="1" x14ac:dyDescent="0.2">
      <c r="C34" s="4" t="s">
        <v>81</v>
      </c>
      <c r="D34" s="21">
        <f>SUM(E34:N34)</f>
        <v>705</v>
      </c>
      <c r="E34" s="23">
        <v>528</v>
      </c>
      <c r="F34" s="24">
        <v>83</v>
      </c>
      <c r="G34" s="24">
        <v>65</v>
      </c>
      <c r="H34" s="24">
        <v>19</v>
      </c>
      <c r="I34" s="23">
        <v>3</v>
      </c>
      <c r="J34" s="24">
        <v>4</v>
      </c>
      <c r="K34" s="24">
        <v>1</v>
      </c>
      <c r="L34" s="24">
        <v>2</v>
      </c>
      <c r="M34" s="23" t="s">
        <v>117</v>
      </c>
      <c r="N34" s="23" t="s">
        <v>117</v>
      </c>
      <c r="O34" s="18"/>
    </row>
    <row r="35" spans="1:15" s="15" customFormat="1" ht="17.25" customHeight="1" x14ac:dyDescent="0.2">
      <c r="C35" s="4" t="s">
        <v>121</v>
      </c>
      <c r="D35" s="21">
        <f>SUM(E35:N35)</f>
        <v>878</v>
      </c>
      <c r="E35" s="23">
        <v>581</v>
      </c>
      <c r="F35" s="24">
        <v>181</v>
      </c>
      <c r="G35" s="24">
        <v>78</v>
      </c>
      <c r="H35" s="24">
        <v>34</v>
      </c>
      <c r="I35" s="23">
        <v>1</v>
      </c>
      <c r="J35" s="24">
        <v>2</v>
      </c>
      <c r="K35" s="24">
        <v>1</v>
      </c>
      <c r="L35" s="24" t="s">
        <v>117</v>
      </c>
      <c r="M35" s="23" t="s">
        <v>117</v>
      </c>
      <c r="N35" s="23" t="s">
        <v>117</v>
      </c>
      <c r="O35" s="18"/>
    </row>
    <row r="36" spans="1:15" s="15" customFormat="1" ht="18" customHeight="1" x14ac:dyDescent="0.2">
      <c r="B36" s="4" t="s">
        <v>37</v>
      </c>
      <c r="C36" s="4"/>
      <c r="D36" s="21">
        <f>SUM(E36:N36)</f>
        <v>344</v>
      </c>
      <c r="E36" s="23">
        <v>259</v>
      </c>
      <c r="F36" s="24">
        <v>49</v>
      </c>
      <c r="G36" s="24">
        <v>20</v>
      </c>
      <c r="H36" s="24">
        <v>13</v>
      </c>
      <c r="I36" s="23" t="s">
        <v>117</v>
      </c>
      <c r="J36" s="24">
        <v>3</v>
      </c>
      <c r="K36" s="24" t="s">
        <v>117</v>
      </c>
      <c r="L36" s="24" t="s">
        <v>117</v>
      </c>
      <c r="M36" s="23" t="s">
        <v>117</v>
      </c>
      <c r="N36" s="23" t="s">
        <v>117</v>
      </c>
      <c r="O36" s="18"/>
    </row>
    <row r="37" spans="1:15" s="15" customFormat="1" ht="17.25" customHeight="1" x14ac:dyDescent="0.2">
      <c r="B37" s="4" t="s">
        <v>38</v>
      </c>
      <c r="C37" s="4"/>
      <c r="D37" s="21">
        <f t="shared" ref="D37:D41" si="25">SUM(E37:N37)</f>
        <v>337</v>
      </c>
      <c r="E37" s="23">
        <v>208</v>
      </c>
      <c r="F37" s="24">
        <v>62</v>
      </c>
      <c r="G37" s="24">
        <v>43</v>
      </c>
      <c r="H37" s="24">
        <v>20</v>
      </c>
      <c r="I37" s="23">
        <v>2</v>
      </c>
      <c r="J37" s="24" t="s">
        <v>117</v>
      </c>
      <c r="K37" s="24">
        <v>1</v>
      </c>
      <c r="L37" s="24">
        <v>1</v>
      </c>
      <c r="M37" s="23" t="s">
        <v>117</v>
      </c>
      <c r="N37" s="23" t="s">
        <v>117</v>
      </c>
      <c r="O37" s="18"/>
    </row>
    <row r="38" spans="1:15" s="15" customFormat="1" ht="18" customHeight="1" x14ac:dyDescent="0.2">
      <c r="B38" s="4" t="s">
        <v>41</v>
      </c>
      <c r="C38" s="4"/>
      <c r="D38" s="21">
        <f t="shared" si="25"/>
        <v>64</v>
      </c>
      <c r="E38" s="23">
        <v>30</v>
      </c>
      <c r="F38" s="24">
        <v>18</v>
      </c>
      <c r="G38" s="24">
        <v>15</v>
      </c>
      <c r="H38" s="24">
        <v>1</v>
      </c>
      <c r="I38" s="23" t="s">
        <v>117</v>
      </c>
      <c r="J38" s="24" t="s">
        <v>117</v>
      </c>
      <c r="K38" s="24" t="s">
        <v>117</v>
      </c>
      <c r="L38" s="24" t="s">
        <v>117</v>
      </c>
      <c r="M38" s="23" t="s">
        <v>117</v>
      </c>
      <c r="N38" s="23" t="s">
        <v>117</v>
      </c>
      <c r="O38" s="18"/>
    </row>
    <row r="39" spans="1:15" s="15" customFormat="1" ht="17.25" customHeight="1" x14ac:dyDescent="0.2">
      <c r="B39" s="4" t="s">
        <v>40</v>
      </c>
      <c r="C39" s="4"/>
      <c r="D39" s="21">
        <f t="shared" si="25"/>
        <v>115</v>
      </c>
      <c r="E39" s="23">
        <v>72</v>
      </c>
      <c r="F39" s="24">
        <v>25</v>
      </c>
      <c r="G39" s="24">
        <v>16</v>
      </c>
      <c r="H39" s="24">
        <v>2</v>
      </c>
      <c r="I39" s="23" t="s">
        <v>117</v>
      </c>
      <c r="J39" s="24" t="s">
        <v>117</v>
      </c>
      <c r="K39" s="24" t="s">
        <v>117</v>
      </c>
      <c r="L39" s="24" t="s">
        <v>117</v>
      </c>
      <c r="M39" s="23" t="s">
        <v>117</v>
      </c>
      <c r="N39" s="23" t="s">
        <v>117</v>
      </c>
      <c r="O39" s="18"/>
    </row>
    <row r="40" spans="1:15" s="15" customFormat="1" ht="18" customHeight="1" x14ac:dyDescent="0.2">
      <c r="B40" s="4" t="s">
        <v>42</v>
      </c>
      <c r="C40" s="3"/>
      <c r="D40" s="21">
        <f t="shared" si="25"/>
        <v>11</v>
      </c>
      <c r="E40" s="23">
        <v>4</v>
      </c>
      <c r="F40" s="24">
        <v>3</v>
      </c>
      <c r="G40" s="24">
        <v>4</v>
      </c>
      <c r="H40" s="23" t="s">
        <v>117</v>
      </c>
      <c r="I40" s="23" t="s">
        <v>117</v>
      </c>
      <c r="J40" s="24" t="s">
        <v>117</v>
      </c>
      <c r="K40" s="24" t="s">
        <v>117</v>
      </c>
      <c r="L40" s="23" t="s">
        <v>117</v>
      </c>
      <c r="M40" s="23" t="s">
        <v>117</v>
      </c>
      <c r="N40" s="23" t="s">
        <v>117</v>
      </c>
      <c r="O40" s="18"/>
    </row>
    <row r="41" spans="1:15" s="15" customFormat="1" ht="17.25" customHeight="1" x14ac:dyDescent="0.2">
      <c r="B41" s="4" t="s">
        <v>39</v>
      </c>
      <c r="C41" s="3"/>
      <c r="D41" s="21">
        <f t="shared" si="25"/>
        <v>712</v>
      </c>
      <c r="E41" s="23">
        <v>536</v>
      </c>
      <c r="F41" s="24">
        <v>107</v>
      </c>
      <c r="G41" s="24">
        <v>45</v>
      </c>
      <c r="H41" s="24">
        <v>17</v>
      </c>
      <c r="I41" s="23">
        <v>2</v>
      </c>
      <c r="J41" s="24">
        <v>3</v>
      </c>
      <c r="K41" s="24">
        <v>1</v>
      </c>
      <c r="L41" s="24">
        <v>1</v>
      </c>
      <c r="M41" s="23" t="s">
        <v>117</v>
      </c>
      <c r="N41" s="23" t="s">
        <v>117</v>
      </c>
      <c r="O41" s="18"/>
    </row>
    <row r="42" spans="1:15" s="15" customFormat="1" ht="21" customHeight="1" x14ac:dyDescent="0.2">
      <c r="A42" s="4" t="s">
        <v>7</v>
      </c>
      <c r="B42" s="3"/>
      <c r="D42" s="21">
        <f>SUM(D47:D52)</f>
        <v>2596</v>
      </c>
      <c r="E42" s="21">
        <f t="shared" ref="E42:H42" si="26">SUM(E47:E52)</f>
        <v>2022</v>
      </c>
      <c r="F42" s="21">
        <f t="shared" si="26"/>
        <v>412</v>
      </c>
      <c r="G42" s="21">
        <f t="shared" si="26"/>
        <v>66</v>
      </c>
      <c r="H42" s="21">
        <f t="shared" si="26"/>
        <v>69</v>
      </c>
      <c r="I42" s="21">
        <f t="shared" ref="I42:N42" si="27">SUM(I47:I52)</f>
        <v>15</v>
      </c>
      <c r="J42" s="21">
        <f t="shared" si="27"/>
        <v>5</v>
      </c>
      <c r="K42" s="21">
        <f t="shared" si="27"/>
        <v>4</v>
      </c>
      <c r="L42" s="21">
        <f t="shared" si="27"/>
        <v>3</v>
      </c>
      <c r="M42" s="21">
        <f t="shared" si="27"/>
        <v>0</v>
      </c>
      <c r="N42" s="22">
        <f t="shared" si="27"/>
        <v>0</v>
      </c>
      <c r="O42" s="18"/>
    </row>
    <row r="43" spans="1:15" s="15" customFormat="1" ht="17.25" customHeight="1" x14ac:dyDescent="0.2">
      <c r="C43" s="4" t="s">
        <v>103</v>
      </c>
      <c r="D43" s="21">
        <f>SUM(E43:N43)</f>
        <v>785</v>
      </c>
      <c r="E43" s="23">
        <v>664</v>
      </c>
      <c r="F43" s="24">
        <v>77</v>
      </c>
      <c r="G43" s="24">
        <v>12</v>
      </c>
      <c r="H43" s="24">
        <v>25</v>
      </c>
      <c r="I43" s="23">
        <v>4</v>
      </c>
      <c r="J43" s="24" t="s">
        <v>117</v>
      </c>
      <c r="K43" s="24">
        <v>1</v>
      </c>
      <c r="L43" s="24">
        <v>2</v>
      </c>
      <c r="M43" s="23" t="s">
        <v>117</v>
      </c>
      <c r="N43" s="23" t="s">
        <v>117</v>
      </c>
      <c r="O43" s="18"/>
    </row>
    <row r="44" spans="1:15" s="15" customFormat="1" ht="17.25" customHeight="1" x14ac:dyDescent="0.2">
      <c r="C44" s="1" t="s">
        <v>102</v>
      </c>
      <c r="D44" s="21">
        <f t="shared" ref="D44:D46" si="28">SUM(E44:N44)</f>
        <v>209</v>
      </c>
      <c r="E44" s="23">
        <v>119</v>
      </c>
      <c r="F44" s="24">
        <v>69</v>
      </c>
      <c r="G44" s="23">
        <v>7</v>
      </c>
      <c r="H44" s="24">
        <v>2</v>
      </c>
      <c r="I44" s="23">
        <v>10</v>
      </c>
      <c r="J44" s="24">
        <v>2</v>
      </c>
      <c r="K44" s="23" t="s">
        <v>117</v>
      </c>
      <c r="L44" s="24" t="s">
        <v>117</v>
      </c>
      <c r="M44" s="23" t="s">
        <v>117</v>
      </c>
      <c r="N44" s="23" t="s">
        <v>117</v>
      </c>
      <c r="O44" s="18"/>
    </row>
    <row r="45" spans="1:15" s="15" customFormat="1" ht="17.25" customHeight="1" x14ac:dyDescent="0.2">
      <c r="C45" s="1" t="s">
        <v>75</v>
      </c>
      <c r="D45" s="21">
        <f t="shared" si="28"/>
        <v>1464</v>
      </c>
      <c r="E45" s="23">
        <v>1162</v>
      </c>
      <c r="F45" s="24">
        <v>234</v>
      </c>
      <c r="G45" s="23">
        <v>25</v>
      </c>
      <c r="H45" s="23">
        <v>37</v>
      </c>
      <c r="I45" s="23">
        <v>1</v>
      </c>
      <c r="J45" s="24">
        <v>2</v>
      </c>
      <c r="K45" s="23">
        <v>3</v>
      </c>
      <c r="L45" s="23" t="s">
        <v>117</v>
      </c>
      <c r="M45" s="23" t="s">
        <v>117</v>
      </c>
      <c r="N45" s="23" t="s">
        <v>117</v>
      </c>
      <c r="O45" s="18"/>
    </row>
    <row r="46" spans="1:15" s="15" customFormat="1" ht="17.25" customHeight="1" x14ac:dyDescent="0.2">
      <c r="C46" s="4" t="s">
        <v>121</v>
      </c>
      <c r="D46" s="21">
        <f t="shared" si="28"/>
        <v>138</v>
      </c>
      <c r="E46" s="23">
        <v>77</v>
      </c>
      <c r="F46" s="24">
        <v>32</v>
      </c>
      <c r="G46" s="24">
        <v>22</v>
      </c>
      <c r="H46" s="24">
        <v>5</v>
      </c>
      <c r="I46" s="23" t="s">
        <v>117</v>
      </c>
      <c r="J46" s="24">
        <v>1</v>
      </c>
      <c r="K46" s="24" t="s">
        <v>117</v>
      </c>
      <c r="L46" s="24">
        <v>1</v>
      </c>
      <c r="M46" s="23" t="s">
        <v>117</v>
      </c>
      <c r="N46" s="23" t="s">
        <v>117</v>
      </c>
      <c r="O46" s="18"/>
    </row>
    <row r="47" spans="1:15" s="15" customFormat="1" ht="17.25" customHeight="1" x14ac:dyDescent="0.2">
      <c r="B47" s="4" t="s">
        <v>7</v>
      </c>
      <c r="C47" s="4"/>
      <c r="D47" s="21">
        <f>SUM(E47:N47)</f>
        <v>2458</v>
      </c>
      <c r="E47" s="23">
        <v>1945</v>
      </c>
      <c r="F47" s="24">
        <v>380</v>
      </c>
      <c r="G47" s="24">
        <v>44</v>
      </c>
      <c r="H47" s="24">
        <v>64</v>
      </c>
      <c r="I47" s="23">
        <v>15</v>
      </c>
      <c r="J47" s="24">
        <v>4</v>
      </c>
      <c r="K47" s="24">
        <v>4</v>
      </c>
      <c r="L47" s="24">
        <v>2</v>
      </c>
      <c r="M47" s="23" t="s">
        <v>117</v>
      </c>
      <c r="N47" s="23" t="s">
        <v>117</v>
      </c>
      <c r="O47" s="18"/>
    </row>
    <row r="48" spans="1:15" s="15" customFormat="1" ht="17.25" customHeight="1" x14ac:dyDescent="0.2">
      <c r="B48" s="4" t="s">
        <v>43</v>
      </c>
      <c r="C48" s="4"/>
      <c r="D48" s="21">
        <f>SUM(E48:N48)</f>
        <v>21</v>
      </c>
      <c r="E48" s="24">
        <v>10</v>
      </c>
      <c r="F48" s="24">
        <v>4</v>
      </c>
      <c r="G48" s="24">
        <v>5</v>
      </c>
      <c r="H48" s="24">
        <v>2</v>
      </c>
      <c r="I48" s="24" t="s">
        <v>117</v>
      </c>
      <c r="J48" s="24" t="s">
        <v>117</v>
      </c>
      <c r="K48" s="24" t="s">
        <v>117</v>
      </c>
      <c r="L48" s="24" t="s">
        <v>117</v>
      </c>
      <c r="M48" s="24" t="s">
        <v>117</v>
      </c>
      <c r="N48" s="23" t="s">
        <v>117</v>
      </c>
      <c r="O48" s="18"/>
    </row>
    <row r="49" spans="1:15" s="15" customFormat="1" ht="17.25" customHeight="1" x14ac:dyDescent="0.2">
      <c r="B49" s="4" t="s">
        <v>45</v>
      </c>
      <c r="C49" s="4"/>
      <c r="D49" s="21">
        <f t="shared" ref="D49:D52" si="29">SUM(E49:N49)</f>
        <v>5</v>
      </c>
      <c r="E49" s="24">
        <v>3</v>
      </c>
      <c r="F49" s="24">
        <v>1</v>
      </c>
      <c r="G49" s="23">
        <v>1</v>
      </c>
      <c r="H49" s="24" t="s">
        <v>117</v>
      </c>
      <c r="I49" s="24" t="s">
        <v>117</v>
      </c>
      <c r="J49" s="24" t="s">
        <v>117</v>
      </c>
      <c r="K49" s="23" t="s">
        <v>117</v>
      </c>
      <c r="L49" s="24" t="s">
        <v>117</v>
      </c>
      <c r="M49" s="24" t="s">
        <v>117</v>
      </c>
      <c r="N49" s="23" t="s">
        <v>117</v>
      </c>
      <c r="O49" s="18"/>
    </row>
    <row r="50" spans="1:15" s="15" customFormat="1" ht="17.25" customHeight="1" x14ac:dyDescent="0.2">
      <c r="B50" s="4" t="s">
        <v>44</v>
      </c>
      <c r="C50" s="4"/>
      <c r="D50" s="21">
        <f t="shared" si="29"/>
        <v>101</v>
      </c>
      <c r="E50" s="23">
        <v>61</v>
      </c>
      <c r="F50" s="24">
        <v>24</v>
      </c>
      <c r="G50" s="23">
        <v>11</v>
      </c>
      <c r="H50" s="24">
        <v>3</v>
      </c>
      <c r="I50" s="23" t="s">
        <v>117</v>
      </c>
      <c r="J50" s="24">
        <v>1</v>
      </c>
      <c r="K50" s="23" t="s">
        <v>117</v>
      </c>
      <c r="L50" s="24">
        <v>1</v>
      </c>
      <c r="M50" s="23" t="s">
        <v>117</v>
      </c>
      <c r="N50" s="23" t="s">
        <v>117</v>
      </c>
      <c r="O50" s="18"/>
    </row>
    <row r="51" spans="1:15" s="15" customFormat="1" ht="17.25" customHeight="1" x14ac:dyDescent="0.2">
      <c r="B51" s="4" t="s">
        <v>46</v>
      </c>
      <c r="C51" s="4"/>
      <c r="D51" s="21">
        <f t="shared" si="29"/>
        <v>8</v>
      </c>
      <c r="E51" s="24">
        <v>3</v>
      </c>
      <c r="F51" s="24">
        <v>2</v>
      </c>
      <c r="G51" s="24">
        <v>3</v>
      </c>
      <c r="H51" s="24" t="s">
        <v>117</v>
      </c>
      <c r="I51" s="24" t="s">
        <v>117</v>
      </c>
      <c r="J51" s="24" t="s">
        <v>117</v>
      </c>
      <c r="K51" s="24" t="s">
        <v>117</v>
      </c>
      <c r="L51" s="24" t="s">
        <v>117</v>
      </c>
      <c r="M51" s="24" t="s">
        <v>117</v>
      </c>
      <c r="N51" s="23" t="s">
        <v>117</v>
      </c>
      <c r="O51" s="18"/>
    </row>
    <row r="52" spans="1:15" s="15" customFormat="1" ht="17.25" customHeight="1" x14ac:dyDescent="0.2">
      <c r="B52" s="3" t="s">
        <v>92</v>
      </c>
      <c r="C52" s="3"/>
      <c r="D52" s="21">
        <f t="shared" si="29"/>
        <v>3</v>
      </c>
      <c r="E52" s="31" t="s">
        <v>117</v>
      </c>
      <c r="F52" s="24">
        <v>1</v>
      </c>
      <c r="G52" s="25">
        <v>2</v>
      </c>
      <c r="H52" s="23" t="s">
        <v>117</v>
      </c>
      <c r="I52" s="31" t="s">
        <v>117</v>
      </c>
      <c r="J52" s="24" t="s">
        <v>117</v>
      </c>
      <c r="K52" s="25" t="s">
        <v>117</v>
      </c>
      <c r="L52" s="23" t="s">
        <v>117</v>
      </c>
      <c r="M52" s="31" t="s">
        <v>117</v>
      </c>
      <c r="N52" s="23" t="s">
        <v>117</v>
      </c>
      <c r="O52" s="18"/>
    </row>
    <row r="53" spans="1:15" s="15" customFormat="1" ht="22.5" customHeight="1" x14ac:dyDescent="0.2">
      <c r="A53" s="4" t="s">
        <v>5</v>
      </c>
      <c r="B53" s="3"/>
      <c r="D53" s="21">
        <f>SUM(D56:D69)</f>
        <v>4501</v>
      </c>
      <c r="E53" s="21">
        <f>SUM(E56:E69)</f>
        <v>3518</v>
      </c>
      <c r="F53" s="21">
        <f>SUM(F56:F69)</f>
        <v>587</v>
      </c>
      <c r="G53" s="21">
        <f t="shared" ref="G53:N53" si="30">SUM(G56:G69)</f>
        <v>198</v>
      </c>
      <c r="H53" s="21">
        <f t="shared" si="30"/>
        <v>153</v>
      </c>
      <c r="I53" s="21">
        <f t="shared" si="30"/>
        <v>9</v>
      </c>
      <c r="J53" s="21">
        <f t="shared" si="30"/>
        <v>24</v>
      </c>
      <c r="K53" s="21">
        <f t="shared" si="30"/>
        <v>5</v>
      </c>
      <c r="L53" s="21">
        <f t="shared" si="30"/>
        <v>4</v>
      </c>
      <c r="M53" s="21">
        <f t="shared" si="30"/>
        <v>0</v>
      </c>
      <c r="N53" s="22">
        <f t="shared" si="30"/>
        <v>3</v>
      </c>
      <c r="O53" s="18"/>
    </row>
    <row r="54" spans="1:15" s="15" customFormat="1" ht="17.25" customHeight="1" x14ac:dyDescent="0.2">
      <c r="C54" s="4" t="s">
        <v>81</v>
      </c>
      <c r="D54" s="21">
        <f>SUM(E54:N54)</f>
        <v>939</v>
      </c>
      <c r="E54" s="31">
        <v>739</v>
      </c>
      <c r="F54" s="25">
        <v>126</v>
      </c>
      <c r="G54" s="25">
        <v>32</v>
      </c>
      <c r="H54" s="25">
        <v>27</v>
      </c>
      <c r="I54" s="31">
        <v>6</v>
      </c>
      <c r="J54" s="25">
        <v>6</v>
      </c>
      <c r="K54" s="25">
        <v>2</v>
      </c>
      <c r="L54" s="25">
        <v>1</v>
      </c>
      <c r="M54" s="31" t="s">
        <v>117</v>
      </c>
      <c r="N54" s="31" t="s">
        <v>117</v>
      </c>
      <c r="O54" s="18"/>
    </row>
    <row r="55" spans="1:15" s="15" customFormat="1" ht="17.25" customHeight="1" x14ac:dyDescent="0.2">
      <c r="C55" s="4" t="s">
        <v>121</v>
      </c>
      <c r="D55" s="21">
        <f>SUM(E55:N55)</f>
        <v>3562</v>
      </c>
      <c r="E55" s="31">
        <v>2779</v>
      </c>
      <c r="F55" s="25">
        <v>461</v>
      </c>
      <c r="G55" s="25">
        <v>166</v>
      </c>
      <c r="H55" s="25">
        <v>126</v>
      </c>
      <c r="I55" s="31">
        <v>3</v>
      </c>
      <c r="J55" s="25">
        <v>18</v>
      </c>
      <c r="K55" s="25">
        <v>3</v>
      </c>
      <c r="L55" s="25">
        <v>3</v>
      </c>
      <c r="M55" s="31" t="s">
        <v>117</v>
      </c>
      <c r="N55" s="31">
        <v>3</v>
      </c>
      <c r="O55" s="18"/>
    </row>
    <row r="56" spans="1:15" s="15" customFormat="1" ht="17.25" customHeight="1" x14ac:dyDescent="0.2">
      <c r="B56" s="4" t="s">
        <v>27</v>
      </c>
      <c r="C56" s="4"/>
      <c r="D56" s="21">
        <f>SUM(E56:N56)</f>
        <v>69</v>
      </c>
      <c r="E56" s="23">
        <v>39</v>
      </c>
      <c r="F56" s="24">
        <v>16</v>
      </c>
      <c r="G56" s="24">
        <v>9</v>
      </c>
      <c r="H56" s="24">
        <v>5</v>
      </c>
      <c r="I56" s="23" t="s">
        <v>117</v>
      </c>
      <c r="J56" s="24" t="s">
        <v>117</v>
      </c>
      <c r="K56" s="24" t="s">
        <v>117</v>
      </c>
      <c r="L56" s="24" t="s">
        <v>117</v>
      </c>
      <c r="M56" s="23" t="s">
        <v>117</v>
      </c>
      <c r="N56" s="23" t="s">
        <v>117</v>
      </c>
      <c r="O56" s="18"/>
    </row>
    <row r="57" spans="1:15" s="15" customFormat="1" ht="17.25" customHeight="1" x14ac:dyDescent="0.2">
      <c r="B57" s="4" t="s">
        <v>29</v>
      </c>
      <c r="C57" s="4"/>
      <c r="D57" s="21">
        <f t="shared" ref="D57:D69" si="31">SUM(E57:N57)</f>
        <v>243</v>
      </c>
      <c r="E57" s="23">
        <v>159</v>
      </c>
      <c r="F57" s="24">
        <v>52</v>
      </c>
      <c r="G57" s="24">
        <v>14</v>
      </c>
      <c r="H57" s="24">
        <v>14</v>
      </c>
      <c r="I57" s="23" t="s">
        <v>117</v>
      </c>
      <c r="J57" s="24" t="s">
        <v>117</v>
      </c>
      <c r="K57" s="24" t="s">
        <v>117</v>
      </c>
      <c r="L57" s="24">
        <v>1</v>
      </c>
      <c r="M57" s="23" t="s">
        <v>117</v>
      </c>
      <c r="N57" s="23">
        <v>3</v>
      </c>
      <c r="O57" s="18"/>
    </row>
    <row r="58" spans="1:15" s="15" customFormat="1" ht="17.25" customHeight="1" x14ac:dyDescent="0.2">
      <c r="B58" s="4" t="s">
        <v>30</v>
      </c>
      <c r="C58" s="4"/>
      <c r="D58" s="21">
        <f t="shared" si="31"/>
        <v>136</v>
      </c>
      <c r="E58" s="23">
        <v>98</v>
      </c>
      <c r="F58" s="24">
        <v>24</v>
      </c>
      <c r="G58" s="24">
        <v>8</v>
      </c>
      <c r="H58" s="24">
        <v>4</v>
      </c>
      <c r="I58" s="23">
        <v>2</v>
      </c>
      <c r="J58" s="24" t="s">
        <v>117</v>
      </c>
      <c r="K58" s="24" t="s">
        <v>117</v>
      </c>
      <c r="L58" s="24" t="s">
        <v>117</v>
      </c>
      <c r="M58" s="23" t="s">
        <v>117</v>
      </c>
      <c r="N58" s="23" t="s">
        <v>117</v>
      </c>
      <c r="O58" s="18"/>
    </row>
    <row r="59" spans="1:15" s="15" customFormat="1" ht="17.25" customHeight="1" x14ac:dyDescent="0.2">
      <c r="B59" s="4" t="s">
        <v>28</v>
      </c>
      <c r="C59" s="4"/>
      <c r="D59" s="21">
        <f t="shared" si="31"/>
        <v>204</v>
      </c>
      <c r="E59" s="23">
        <v>140</v>
      </c>
      <c r="F59" s="24">
        <v>37</v>
      </c>
      <c r="G59" s="24">
        <v>19</v>
      </c>
      <c r="H59" s="24">
        <v>5</v>
      </c>
      <c r="I59" s="23">
        <v>1</v>
      </c>
      <c r="J59" s="24">
        <v>1</v>
      </c>
      <c r="K59" s="24">
        <v>1</v>
      </c>
      <c r="L59" s="24" t="s">
        <v>117</v>
      </c>
      <c r="M59" s="23" t="s">
        <v>117</v>
      </c>
      <c r="N59" s="23" t="s">
        <v>117</v>
      </c>
      <c r="O59" s="18"/>
    </row>
    <row r="60" spans="1:15" s="15" customFormat="1" ht="17.25" customHeight="1" x14ac:dyDescent="0.2">
      <c r="B60" s="4" t="s">
        <v>14</v>
      </c>
      <c r="C60" s="4"/>
      <c r="D60" s="21">
        <f t="shared" si="31"/>
        <v>478</v>
      </c>
      <c r="E60" s="23">
        <v>367</v>
      </c>
      <c r="F60" s="24">
        <v>61</v>
      </c>
      <c r="G60" s="24">
        <v>17</v>
      </c>
      <c r="H60" s="24">
        <v>26</v>
      </c>
      <c r="I60" s="23" t="s">
        <v>117</v>
      </c>
      <c r="J60" s="24">
        <v>5</v>
      </c>
      <c r="K60" s="24">
        <v>1</v>
      </c>
      <c r="L60" s="24">
        <v>1</v>
      </c>
      <c r="M60" s="23" t="s">
        <v>117</v>
      </c>
      <c r="N60" s="23" t="s">
        <v>117</v>
      </c>
      <c r="O60" s="18"/>
    </row>
    <row r="61" spans="1:15" s="15" customFormat="1" ht="17.25" customHeight="1" x14ac:dyDescent="0.2">
      <c r="B61" s="4" t="s">
        <v>32</v>
      </c>
      <c r="C61" s="4"/>
      <c r="D61" s="21">
        <f t="shared" si="31"/>
        <v>2536</v>
      </c>
      <c r="E61" s="23">
        <v>2254</v>
      </c>
      <c r="F61" s="24">
        <v>156</v>
      </c>
      <c r="G61" s="24">
        <v>43</v>
      </c>
      <c r="H61" s="24">
        <v>71</v>
      </c>
      <c r="I61" s="23">
        <v>5</v>
      </c>
      <c r="J61" s="24">
        <v>4</v>
      </c>
      <c r="K61" s="24">
        <v>3</v>
      </c>
      <c r="L61" s="24" t="s">
        <v>117</v>
      </c>
      <c r="M61" s="23" t="s">
        <v>117</v>
      </c>
      <c r="N61" s="23" t="s">
        <v>117</v>
      </c>
      <c r="O61" s="18"/>
    </row>
    <row r="62" spans="1:15" s="15" customFormat="1" ht="17.25" customHeight="1" x14ac:dyDescent="0.2">
      <c r="B62" s="4" t="s">
        <v>34</v>
      </c>
      <c r="C62" s="4"/>
      <c r="D62" s="21">
        <f t="shared" si="31"/>
        <v>223</v>
      </c>
      <c r="E62" s="23">
        <v>148</v>
      </c>
      <c r="F62" s="24">
        <v>50</v>
      </c>
      <c r="G62" s="24">
        <v>18</v>
      </c>
      <c r="H62" s="24">
        <v>5</v>
      </c>
      <c r="I62" s="23" t="s">
        <v>117</v>
      </c>
      <c r="J62" s="24">
        <v>1</v>
      </c>
      <c r="K62" s="24" t="s">
        <v>117</v>
      </c>
      <c r="L62" s="24">
        <v>1</v>
      </c>
      <c r="M62" s="23" t="s">
        <v>117</v>
      </c>
      <c r="N62" s="23" t="s">
        <v>117</v>
      </c>
      <c r="O62" s="18"/>
    </row>
    <row r="63" spans="1:15" s="15" customFormat="1" ht="17.25" customHeight="1" x14ac:dyDescent="0.2">
      <c r="B63" s="4" t="s">
        <v>36</v>
      </c>
      <c r="C63" s="4"/>
      <c r="D63" s="21">
        <f t="shared" si="31"/>
        <v>96</v>
      </c>
      <c r="E63" s="23">
        <v>50</v>
      </c>
      <c r="F63" s="24">
        <v>28</v>
      </c>
      <c r="G63" s="23">
        <v>15</v>
      </c>
      <c r="H63" s="24" t="s">
        <v>117</v>
      </c>
      <c r="I63" s="23" t="s">
        <v>117</v>
      </c>
      <c r="J63" s="24">
        <v>3</v>
      </c>
      <c r="K63" s="23" t="s">
        <v>117</v>
      </c>
      <c r="L63" s="24" t="s">
        <v>117</v>
      </c>
      <c r="M63" s="23" t="s">
        <v>117</v>
      </c>
      <c r="N63" s="23" t="s">
        <v>117</v>
      </c>
      <c r="O63" s="18"/>
    </row>
    <row r="64" spans="1:15" s="15" customFormat="1" ht="17.25" customHeight="1" x14ac:dyDescent="0.2">
      <c r="B64" s="4" t="s">
        <v>35</v>
      </c>
      <c r="C64" s="4"/>
      <c r="D64" s="21">
        <f t="shared" si="31"/>
        <v>35</v>
      </c>
      <c r="E64" s="23">
        <v>12</v>
      </c>
      <c r="F64" s="24">
        <v>18</v>
      </c>
      <c r="G64" s="24">
        <v>2</v>
      </c>
      <c r="H64" s="24">
        <v>2</v>
      </c>
      <c r="I64" s="23" t="s">
        <v>117</v>
      </c>
      <c r="J64" s="24">
        <v>1</v>
      </c>
      <c r="K64" s="24" t="s">
        <v>117</v>
      </c>
      <c r="L64" s="24" t="s">
        <v>117</v>
      </c>
      <c r="M64" s="23" t="s">
        <v>117</v>
      </c>
      <c r="N64" s="23" t="s">
        <v>117</v>
      </c>
      <c r="O64" s="18"/>
    </row>
    <row r="65" spans="1:15" s="15" customFormat="1" ht="17.25" customHeight="1" x14ac:dyDescent="0.2">
      <c r="B65" s="4" t="s">
        <v>33</v>
      </c>
      <c r="C65" s="4"/>
      <c r="D65" s="21">
        <f t="shared" si="31"/>
        <v>87</v>
      </c>
      <c r="E65" s="23">
        <v>47</v>
      </c>
      <c r="F65" s="24">
        <v>24</v>
      </c>
      <c r="G65" s="24">
        <v>11</v>
      </c>
      <c r="H65" s="24">
        <v>2</v>
      </c>
      <c r="I65" s="23" t="s">
        <v>117</v>
      </c>
      <c r="J65" s="24">
        <v>3</v>
      </c>
      <c r="K65" s="24" t="s">
        <v>117</v>
      </c>
      <c r="L65" s="24" t="s">
        <v>117</v>
      </c>
      <c r="M65" s="23" t="s">
        <v>117</v>
      </c>
      <c r="N65" s="23" t="s">
        <v>117</v>
      </c>
      <c r="O65" s="18"/>
    </row>
    <row r="66" spans="1:15" s="15" customFormat="1" ht="17.25" customHeight="1" x14ac:dyDescent="0.2">
      <c r="B66" s="4" t="s">
        <v>15</v>
      </c>
      <c r="C66" s="4"/>
      <c r="D66" s="21">
        <f t="shared" si="31"/>
        <v>69</v>
      </c>
      <c r="E66" s="23">
        <v>37</v>
      </c>
      <c r="F66" s="24">
        <v>22</v>
      </c>
      <c r="G66" s="24">
        <v>5</v>
      </c>
      <c r="H66" s="24">
        <v>2</v>
      </c>
      <c r="I66" s="23">
        <v>1</v>
      </c>
      <c r="J66" s="24">
        <v>2</v>
      </c>
      <c r="K66" s="24" t="s">
        <v>117</v>
      </c>
      <c r="L66" s="24" t="s">
        <v>117</v>
      </c>
      <c r="M66" s="23" t="s">
        <v>117</v>
      </c>
      <c r="N66" s="23" t="s">
        <v>117</v>
      </c>
      <c r="O66" s="18"/>
    </row>
    <row r="67" spans="1:15" s="15" customFormat="1" ht="17.25" customHeight="1" x14ac:dyDescent="0.2">
      <c r="B67" s="4" t="s">
        <v>16</v>
      </c>
      <c r="C67" s="4"/>
      <c r="D67" s="21">
        <f t="shared" si="31"/>
        <v>85</v>
      </c>
      <c r="E67" s="23">
        <v>42</v>
      </c>
      <c r="F67" s="24">
        <v>24</v>
      </c>
      <c r="G67" s="23">
        <v>13</v>
      </c>
      <c r="H67" s="24">
        <v>4</v>
      </c>
      <c r="I67" s="23" t="s">
        <v>117</v>
      </c>
      <c r="J67" s="24">
        <v>2</v>
      </c>
      <c r="K67" s="23" t="s">
        <v>117</v>
      </c>
      <c r="L67" s="24" t="s">
        <v>117</v>
      </c>
      <c r="M67" s="23" t="s">
        <v>117</v>
      </c>
      <c r="N67" s="23" t="s">
        <v>117</v>
      </c>
      <c r="O67" s="18"/>
    </row>
    <row r="68" spans="1:15" s="15" customFormat="1" ht="17.25" customHeight="1" x14ac:dyDescent="0.2">
      <c r="B68" s="4" t="s">
        <v>31</v>
      </c>
      <c r="C68" s="4"/>
      <c r="D68" s="21">
        <f t="shared" si="31"/>
        <v>77</v>
      </c>
      <c r="E68" s="23">
        <v>31</v>
      </c>
      <c r="F68" s="24">
        <v>32</v>
      </c>
      <c r="G68" s="23">
        <v>12</v>
      </c>
      <c r="H68" s="24">
        <v>1</v>
      </c>
      <c r="I68" s="23" t="s">
        <v>117</v>
      </c>
      <c r="J68" s="24">
        <v>1</v>
      </c>
      <c r="K68" s="23" t="s">
        <v>117</v>
      </c>
      <c r="L68" s="24" t="s">
        <v>117</v>
      </c>
      <c r="M68" s="23" t="s">
        <v>117</v>
      </c>
      <c r="N68" s="23" t="s">
        <v>117</v>
      </c>
      <c r="O68" s="18"/>
    </row>
    <row r="69" spans="1:15" s="15" customFormat="1" ht="17.25" customHeight="1" x14ac:dyDescent="0.2">
      <c r="B69" s="4" t="s">
        <v>82</v>
      </c>
      <c r="C69" s="4"/>
      <c r="D69" s="21">
        <f t="shared" si="31"/>
        <v>163</v>
      </c>
      <c r="E69" s="23">
        <v>94</v>
      </c>
      <c r="F69" s="24">
        <v>43</v>
      </c>
      <c r="G69" s="23">
        <v>12</v>
      </c>
      <c r="H69" s="24">
        <v>12</v>
      </c>
      <c r="I69" s="23" t="s">
        <v>117</v>
      </c>
      <c r="J69" s="24">
        <v>1</v>
      </c>
      <c r="K69" s="23" t="s">
        <v>117</v>
      </c>
      <c r="L69" s="24">
        <v>1</v>
      </c>
      <c r="M69" s="23" t="s">
        <v>117</v>
      </c>
      <c r="N69" s="23" t="s">
        <v>117</v>
      </c>
      <c r="O69" s="18"/>
    </row>
    <row r="70" spans="1:15" s="15" customFormat="1" ht="24" customHeight="1" x14ac:dyDescent="0.2">
      <c r="A70" s="4" t="s">
        <v>8</v>
      </c>
      <c r="B70" s="3"/>
      <c r="D70" s="21">
        <f>SUM(D73:D75)</f>
        <v>186</v>
      </c>
      <c r="E70" s="21">
        <f t="shared" ref="E70:H70" si="32">SUM(E73:E75)</f>
        <v>115</v>
      </c>
      <c r="F70" s="21">
        <f t="shared" si="32"/>
        <v>33</v>
      </c>
      <c r="G70" s="21">
        <f t="shared" si="32"/>
        <v>23</v>
      </c>
      <c r="H70" s="21">
        <f t="shared" si="32"/>
        <v>9</v>
      </c>
      <c r="I70" s="21">
        <f t="shared" ref="I70:N70" si="33">SUM(I73:I75)</f>
        <v>2</v>
      </c>
      <c r="J70" s="21">
        <f t="shared" si="33"/>
        <v>4</v>
      </c>
      <c r="K70" s="21">
        <f t="shared" si="33"/>
        <v>0</v>
      </c>
      <c r="L70" s="21">
        <f t="shared" si="33"/>
        <v>0</v>
      </c>
      <c r="M70" s="21">
        <f t="shared" si="33"/>
        <v>0</v>
      </c>
      <c r="N70" s="22">
        <f t="shared" si="33"/>
        <v>0</v>
      </c>
      <c r="O70" s="18"/>
    </row>
    <row r="71" spans="1:15" s="15" customFormat="1" ht="17.25" customHeight="1" x14ac:dyDescent="0.2">
      <c r="C71" s="4" t="s">
        <v>81</v>
      </c>
      <c r="D71" s="21">
        <f>SUM(E71:N71)</f>
        <v>178</v>
      </c>
      <c r="E71" s="23">
        <v>109</v>
      </c>
      <c r="F71" s="24">
        <v>33</v>
      </c>
      <c r="G71" s="24">
        <v>21</v>
      </c>
      <c r="H71" s="24">
        <v>9</v>
      </c>
      <c r="I71" s="23">
        <v>2</v>
      </c>
      <c r="J71" s="24">
        <v>4</v>
      </c>
      <c r="K71" s="24" t="s">
        <v>117</v>
      </c>
      <c r="L71" s="24" t="s">
        <v>117</v>
      </c>
      <c r="M71" s="23" t="s">
        <v>117</v>
      </c>
      <c r="N71" s="23" t="s">
        <v>117</v>
      </c>
      <c r="O71" s="18"/>
    </row>
    <row r="72" spans="1:15" s="15" customFormat="1" ht="17.25" customHeight="1" x14ac:dyDescent="0.2">
      <c r="C72" s="4" t="s">
        <v>121</v>
      </c>
      <c r="D72" s="21">
        <f>SUM(E72:N72)</f>
        <v>8</v>
      </c>
      <c r="E72" s="23">
        <v>6</v>
      </c>
      <c r="F72" s="24" t="s">
        <v>117</v>
      </c>
      <c r="G72" s="23">
        <v>2</v>
      </c>
      <c r="H72" s="24" t="s">
        <v>117</v>
      </c>
      <c r="I72" s="23" t="s">
        <v>117</v>
      </c>
      <c r="J72" s="24" t="s">
        <v>117</v>
      </c>
      <c r="K72" s="23" t="s">
        <v>117</v>
      </c>
      <c r="L72" s="24" t="s">
        <v>117</v>
      </c>
      <c r="M72" s="23" t="s">
        <v>117</v>
      </c>
      <c r="N72" s="23" t="s">
        <v>117</v>
      </c>
      <c r="O72" s="18"/>
    </row>
    <row r="73" spans="1:15" s="15" customFormat="1" ht="17.25" customHeight="1" x14ac:dyDescent="0.2">
      <c r="B73" s="15" t="s">
        <v>52</v>
      </c>
      <c r="C73" s="4"/>
      <c r="D73" s="21">
        <f>SUM(E73:N73)</f>
        <v>1</v>
      </c>
      <c r="E73" s="24" t="s">
        <v>117</v>
      </c>
      <c r="F73" s="23" t="s">
        <v>117</v>
      </c>
      <c r="G73" s="23">
        <v>1</v>
      </c>
      <c r="H73" s="23" t="s">
        <v>117</v>
      </c>
      <c r="I73" s="24" t="s">
        <v>117</v>
      </c>
      <c r="J73" s="23" t="s">
        <v>117</v>
      </c>
      <c r="K73" s="23" t="s">
        <v>117</v>
      </c>
      <c r="L73" s="23" t="s">
        <v>117</v>
      </c>
      <c r="M73" s="24" t="s">
        <v>117</v>
      </c>
      <c r="N73" s="23" t="s">
        <v>117</v>
      </c>
      <c r="O73" s="18"/>
    </row>
    <row r="74" spans="1:15" s="15" customFormat="1" ht="17.25" customHeight="1" x14ac:dyDescent="0.2">
      <c r="B74" s="15" t="s">
        <v>51</v>
      </c>
      <c r="C74" s="4"/>
      <c r="D74" s="21">
        <f t="shared" ref="D74:D75" si="34">SUM(E74:N74)</f>
        <v>104</v>
      </c>
      <c r="E74" s="23">
        <v>68</v>
      </c>
      <c r="F74" s="24">
        <v>21</v>
      </c>
      <c r="G74" s="23">
        <v>9</v>
      </c>
      <c r="H74" s="24">
        <v>2</v>
      </c>
      <c r="I74" s="23">
        <v>2</v>
      </c>
      <c r="J74" s="24">
        <v>2</v>
      </c>
      <c r="K74" s="23" t="s">
        <v>117</v>
      </c>
      <c r="L74" s="24" t="s">
        <v>117</v>
      </c>
      <c r="M74" s="23" t="s">
        <v>117</v>
      </c>
      <c r="N74" s="23" t="s">
        <v>117</v>
      </c>
      <c r="O74" s="18"/>
    </row>
    <row r="75" spans="1:15" s="15" customFormat="1" ht="17.25" customHeight="1" x14ac:dyDescent="0.2">
      <c r="B75" s="15" t="s">
        <v>83</v>
      </c>
      <c r="C75" s="4"/>
      <c r="D75" s="21">
        <f t="shared" si="34"/>
        <v>81</v>
      </c>
      <c r="E75" s="23">
        <v>47</v>
      </c>
      <c r="F75" s="24">
        <v>12</v>
      </c>
      <c r="G75" s="23">
        <v>13</v>
      </c>
      <c r="H75" s="24">
        <v>7</v>
      </c>
      <c r="I75" s="23" t="s">
        <v>117</v>
      </c>
      <c r="J75" s="24">
        <v>2</v>
      </c>
      <c r="K75" s="23" t="s">
        <v>117</v>
      </c>
      <c r="L75" s="24" t="s">
        <v>117</v>
      </c>
      <c r="M75" s="23" t="s">
        <v>117</v>
      </c>
      <c r="N75" s="23" t="s">
        <v>117</v>
      </c>
      <c r="O75" s="18"/>
    </row>
    <row r="76" spans="1:15" s="15" customFormat="1" ht="24" customHeight="1" x14ac:dyDescent="0.2">
      <c r="A76" s="4" t="s">
        <v>9</v>
      </c>
      <c r="B76" s="3"/>
      <c r="D76" s="21">
        <f>SUM(D81:D87)</f>
        <v>1123</v>
      </c>
      <c r="E76" s="21">
        <f t="shared" ref="E76:H76" si="35">SUM(E81:E87)</f>
        <v>812</v>
      </c>
      <c r="F76" s="21">
        <f t="shared" si="35"/>
        <v>217</v>
      </c>
      <c r="G76" s="21">
        <f t="shared" si="35"/>
        <v>64</v>
      </c>
      <c r="H76" s="21">
        <f t="shared" si="35"/>
        <v>21</v>
      </c>
      <c r="I76" s="21">
        <f t="shared" ref="I76:N76" si="36">SUM(I81:I87)</f>
        <v>1</v>
      </c>
      <c r="J76" s="21">
        <f t="shared" si="36"/>
        <v>3</v>
      </c>
      <c r="K76" s="21">
        <f t="shared" si="36"/>
        <v>2</v>
      </c>
      <c r="L76" s="21">
        <f t="shared" si="36"/>
        <v>2</v>
      </c>
      <c r="M76" s="21">
        <f t="shared" si="36"/>
        <v>0</v>
      </c>
      <c r="N76" s="22">
        <f t="shared" si="36"/>
        <v>1</v>
      </c>
      <c r="O76" s="18"/>
    </row>
    <row r="77" spans="1:15" s="15" customFormat="1" ht="17.25" customHeight="1" x14ac:dyDescent="0.2">
      <c r="C77" s="4" t="s">
        <v>81</v>
      </c>
      <c r="D77" s="21">
        <f>SUM(E77:N77)</f>
        <v>34</v>
      </c>
      <c r="E77" s="32">
        <v>22</v>
      </c>
      <c r="F77" s="32">
        <v>7</v>
      </c>
      <c r="G77" s="33">
        <v>5</v>
      </c>
      <c r="H77" s="24" t="s">
        <v>117</v>
      </c>
      <c r="I77" s="32" t="s">
        <v>117</v>
      </c>
      <c r="J77" s="32" t="s">
        <v>117</v>
      </c>
      <c r="K77" s="33" t="s">
        <v>117</v>
      </c>
      <c r="L77" s="24" t="s">
        <v>117</v>
      </c>
      <c r="M77" s="32" t="s">
        <v>117</v>
      </c>
      <c r="N77" s="34" t="s">
        <v>117</v>
      </c>
      <c r="O77" s="18"/>
    </row>
    <row r="78" spans="1:15" s="15" customFormat="1" ht="18" customHeight="1" x14ac:dyDescent="0.2">
      <c r="C78" s="4" t="s">
        <v>107</v>
      </c>
      <c r="D78" s="21"/>
      <c r="E78" s="23"/>
      <c r="F78" s="24"/>
      <c r="G78" s="23"/>
      <c r="H78" s="24"/>
      <c r="I78" s="23"/>
      <c r="J78" s="24"/>
      <c r="K78" s="23"/>
      <c r="L78" s="24"/>
      <c r="M78" s="23"/>
      <c r="N78" s="23"/>
      <c r="O78" s="18"/>
    </row>
    <row r="79" spans="1:15" s="15" customFormat="1" ht="12.6" customHeight="1" x14ac:dyDescent="0.2">
      <c r="C79" s="4" t="s">
        <v>94</v>
      </c>
      <c r="D79" s="21">
        <f>SUM(E79:N79)</f>
        <v>212</v>
      </c>
      <c r="E79" s="23">
        <v>170</v>
      </c>
      <c r="F79" s="24">
        <v>22</v>
      </c>
      <c r="G79" s="23">
        <v>15</v>
      </c>
      <c r="H79" s="24">
        <v>3</v>
      </c>
      <c r="I79" s="23" t="s">
        <v>117</v>
      </c>
      <c r="J79" s="24">
        <v>1</v>
      </c>
      <c r="K79" s="23" t="s">
        <v>117</v>
      </c>
      <c r="L79" s="24" t="s">
        <v>117</v>
      </c>
      <c r="M79" s="23" t="s">
        <v>117</v>
      </c>
      <c r="N79" s="23">
        <v>1</v>
      </c>
      <c r="O79" s="18"/>
    </row>
    <row r="80" spans="1:15" s="15" customFormat="1" ht="17.25" customHeight="1" x14ac:dyDescent="0.2">
      <c r="C80" s="4" t="s">
        <v>121</v>
      </c>
      <c r="D80" s="21">
        <f>SUM(E80:N80)</f>
        <v>877</v>
      </c>
      <c r="E80" s="23">
        <v>620</v>
      </c>
      <c r="F80" s="24">
        <v>188</v>
      </c>
      <c r="G80" s="24">
        <v>44</v>
      </c>
      <c r="H80" s="24">
        <v>18</v>
      </c>
      <c r="I80" s="23">
        <v>1</v>
      </c>
      <c r="J80" s="24">
        <v>2</v>
      </c>
      <c r="K80" s="24">
        <v>2</v>
      </c>
      <c r="L80" s="24">
        <v>2</v>
      </c>
      <c r="M80" s="23" t="s">
        <v>117</v>
      </c>
      <c r="N80" s="23" t="s">
        <v>117</v>
      </c>
      <c r="O80" s="18"/>
    </row>
    <row r="81" spans="1:15" s="15" customFormat="1" ht="18" customHeight="1" x14ac:dyDescent="0.2">
      <c r="B81" s="15" t="s">
        <v>19</v>
      </c>
      <c r="C81" s="4"/>
      <c r="D81" s="21">
        <f>SUM(E81:N81)</f>
        <v>820</v>
      </c>
      <c r="E81" s="23">
        <v>659</v>
      </c>
      <c r="F81" s="24">
        <v>129</v>
      </c>
      <c r="G81" s="24">
        <v>20</v>
      </c>
      <c r="H81" s="24">
        <v>9</v>
      </c>
      <c r="I81" s="23" t="s">
        <v>117</v>
      </c>
      <c r="J81" s="24">
        <v>1</v>
      </c>
      <c r="K81" s="24">
        <v>1</v>
      </c>
      <c r="L81" s="24" t="s">
        <v>117</v>
      </c>
      <c r="M81" s="23" t="s">
        <v>117</v>
      </c>
      <c r="N81" s="23">
        <v>1</v>
      </c>
      <c r="O81" s="18"/>
    </row>
    <row r="82" spans="1:15" s="15" customFormat="1" ht="17.25" customHeight="1" x14ac:dyDescent="0.2">
      <c r="B82" s="15" t="s">
        <v>56</v>
      </c>
      <c r="C82" s="4"/>
      <c r="D82" s="21">
        <f t="shared" ref="D82:D87" si="37">SUM(E82:N82)</f>
        <v>22</v>
      </c>
      <c r="E82" s="23">
        <v>6</v>
      </c>
      <c r="F82" s="24">
        <v>9</v>
      </c>
      <c r="G82" s="23">
        <v>4</v>
      </c>
      <c r="H82" s="23">
        <v>2</v>
      </c>
      <c r="I82" s="23" t="s">
        <v>117</v>
      </c>
      <c r="J82" s="24" t="s">
        <v>117</v>
      </c>
      <c r="K82" s="23" t="s">
        <v>117</v>
      </c>
      <c r="L82" s="23">
        <v>1</v>
      </c>
      <c r="M82" s="23" t="s">
        <v>117</v>
      </c>
      <c r="N82" s="23" t="s">
        <v>117</v>
      </c>
      <c r="O82" s="18"/>
    </row>
    <row r="83" spans="1:15" s="15" customFormat="1" ht="18" customHeight="1" x14ac:dyDescent="0.2">
      <c r="B83" s="15" t="s">
        <v>54</v>
      </c>
      <c r="C83" s="4"/>
      <c r="D83" s="21">
        <f t="shared" si="37"/>
        <v>11</v>
      </c>
      <c r="E83" s="23">
        <v>7</v>
      </c>
      <c r="F83" s="24">
        <v>2</v>
      </c>
      <c r="G83" s="23" t="s">
        <v>117</v>
      </c>
      <c r="H83" s="24">
        <v>1</v>
      </c>
      <c r="I83" s="23" t="s">
        <v>117</v>
      </c>
      <c r="J83" s="24">
        <v>1</v>
      </c>
      <c r="K83" s="23" t="s">
        <v>117</v>
      </c>
      <c r="L83" s="24" t="s">
        <v>117</v>
      </c>
      <c r="M83" s="23" t="s">
        <v>117</v>
      </c>
      <c r="N83" s="23" t="s">
        <v>117</v>
      </c>
      <c r="O83" s="18"/>
    </row>
    <row r="84" spans="1:15" s="15" customFormat="1" ht="17.25" customHeight="1" x14ac:dyDescent="0.2">
      <c r="B84" s="15" t="s">
        <v>55</v>
      </c>
      <c r="C84" s="4"/>
      <c r="D84" s="21">
        <f t="shared" si="37"/>
        <v>79</v>
      </c>
      <c r="E84" s="23">
        <v>35</v>
      </c>
      <c r="F84" s="24">
        <v>29</v>
      </c>
      <c r="G84" s="24">
        <v>9</v>
      </c>
      <c r="H84" s="24">
        <v>4</v>
      </c>
      <c r="I84" s="23">
        <v>1</v>
      </c>
      <c r="J84" s="24" t="s">
        <v>117</v>
      </c>
      <c r="K84" s="24" t="s">
        <v>117</v>
      </c>
      <c r="L84" s="24">
        <v>1</v>
      </c>
      <c r="M84" s="23" t="s">
        <v>117</v>
      </c>
      <c r="N84" s="23" t="s">
        <v>117</v>
      </c>
      <c r="O84" s="18"/>
    </row>
    <row r="85" spans="1:15" s="15" customFormat="1" ht="18" customHeight="1" x14ac:dyDescent="0.2">
      <c r="A85" s="14"/>
      <c r="B85" s="18" t="s">
        <v>53</v>
      </c>
      <c r="C85" s="4"/>
      <c r="D85" s="21">
        <f t="shared" si="37"/>
        <v>55</v>
      </c>
      <c r="E85" s="24">
        <v>26</v>
      </c>
      <c r="F85" s="24">
        <v>17</v>
      </c>
      <c r="G85" s="24">
        <v>8</v>
      </c>
      <c r="H85" s="24">
        <v>3</v>
      </c>
      <c r="I85" s="24" t="s">
        <v>117</v>
      </c>
      <c r="J85" s="24">
        <v>1</v>
      </c>
      <c r="K85" s="24" t="s">
        <v>117</v>
      </c>
      <c r="L85" s="24" t="s">
        <v>117</v>
      </c>
      <c r="M85" s="24" t="s">
        <v>117</v>
      </c>
      <c r="N85" s="23" t="s">
        <v>117</v>
      </c>
      <c r="O85" s="18"/>
    </row>
    <row r="86" spans="1:15" s="15" customFormat="1" ht="17.25" customHeight="1" x14ac:dyDescent="0.2">
      <c r="B86" s="15" t="s">
        <v>58</v>
      </c>
      <c r="C86" s="4"/>
      <c r="D86" s="21">
        <f t="shared" si="37"/>
        <v>54</v>
      </c>
      <c r="E86" s="24">
        <v>32</v>
      </c>
      <c r="F86" s="24">
        <v>16</v>
      </c>
      <c r="G86" s="23">
        <v>5</v>
      </c>
      <c r="H86" s="23">
        <v>1</v>
      </c>
      <c r="I86" s="24" t="s">
        <v>117</v>
      </c>
      <c r="J86" s="24" t="s">
        <v>117</v>
      </c>
      <c r="K86" s="23" t="s">
        <v>117</v>
      </c>
      <c r="L86" s="23" t="s">
        <v>117</v>
      </c>
      <c r="M86" s="24" t="s">
        <v>117</v>
      </c>
      <c r="N86" s="23" t="s">
        <v>117</v>
      </c>
      <c r="O86" s="18"/>
    </row>
    <row r="87" spans="1:15" s="15" customFormat="1" ht="18" customHeight="1" x14ac:dyDescent="0.2">
      <c r="B87" s="15" t="s">
        <v>57</v>
      </c>
      <c r="C87" s="4"/>
      <c r="D87" s="21">
        <f t="shared" si="37"/>
        <v>82</v>
      </c>
      <c r="E87" s="23">
        <v>47</v>
      </c>
      <c r="F87" s="24">
        <v>15</v>
      </c>
      <c r="G87" s="24">
        <v>18</v>
      </c>
      <c r="H87" s="24">
        <v>1</v>
      </c>
      <c r="I87" s="23" t="s">
        <v>117</v>
      </c>
      <c r="J87" s="24" t="s">
        <v>117</v>
      </c>
      <c r="K87" s="24">
        <v>1</v>
      </c>
      <c r="L87" s="24" t="s">
        <v>117</v>
      </c>
      <c r="M87" s="23" t="s">
        <v>117</v>
      </c>
      <c r="N87" s="23" t="s">
        <v>117</v>
      </c>
      <c r="O87" s="18"/>
    </row>
    <row r="88" spans="1:15" s="15" customFormat="1" ht="24" customHeight="1" x14ac:dyDescent="0.2">
      <c r="A88" s="4" t="s">
        <v>10</v>
      </c>
      <c r="B88" s="3"/>
      <c r="D88" s="21">
        <f>SUM(D92:D98)</f>
        <v>688</v>
      </c>
      <c r="E88" s="21">
        <f t="shared" ref="E88:H88" si="38">SUM(E92:E98)</f>
        <v>510</v>
      </c>
      <c r="F88" s="21">
        <f t="shared" si="38"/>
        <v>114</v>
      </c>
      <c r="G88" s="21">
        <f t="shared" si="38"/>
        <v>31</v>
      </c>
      <c r="H88" s="21">
        <f t="shared" si="38"/>
        <v>12</v>
      </c>
      <c r="I88" s="21">
        <f t="shared" ref="I88:N88" si="39">SUM(I92:I98)</f>
        <v>2</v>
      </c>
      <c r="J88" s="21">
        <f t="shared" si="39"/>
        <v>14</v>
      </c>
      <c r="K88" s="21">
        <f t="shared" si="39"/>
        <v>2</v>
      </c>
      <c r="L88" s="21">
        <f t="shared" si="39"/>
        <v>2</v>
      </c>
      <c r="M88" s="21">
        <f t="shared" si="39"/>
        <v>1</v>
      </c>
      <c r="N88" s="22">
        <f t="shared" si="39"/>
        <v>0</v>
      </c>
      <c r="O88" s="18"/>
    </row>
    <row r="89" spans="1:15" s="15" customFormat="1" ht="17.25" customHeight="1" x14ac:dyDescent="0.2">
      <c r="A89" s="3"/>
      <c r="B89" s="3"/>
      <c r="C89" s="4" t="s">
        <v>106</v>
      </c>
      <c r="D89" s="21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18"/>
    </row>
    <row r="90" spans="1:15" s="15" customFormat="1" ht="12.6" customHeight="1" x14ac:dyDescent="0.2">
      <c r="C90" s="4" t="s">
        <v>94</v>
      </c>
      <c r="D90" s="21">
        <f>SUM(E90:N90)</f>
        <v>96</v>
      </c>
      <c r="E90" s="23">
        <v>71</v>
      </c>
      <c r="F90" s="24">
        <v>12</v>
      </c>
      <c r="G90" s="23">
        <v>6</v>
      </c>
      <c r="H90" s="24">
        <v>2</v>
      </c>
      <c r="I90" s="23">
        <v>1</v>
      </c>
      <c r="J90" s="24">
        <v>3</v>
      </c>
      <c r="K90" s="23" t="s">
        <v>117</v>
      </c>
      <c r="L90" s="24" t="s">
        <v>117</v>
      </c>
      <c r="M90" s="23">
        <v>1</v>
      </c>
      <c r="N90" s="23" t="s">
        <v>117</v>
      </c>
      <c r="O90" s="18"/>
    </row>
    <row r="91" spans="1:15" s="15" customFormat="1" ht="18" customHeight="1" x14ac:dyDescent="0.2">
      <c r="C91" s="4" t="s">
        <v>121</v>
      </c>
      <c r="D91" s="21">
        <f>SUM(E91:N91)</f>
        <v>592</v>
      </c>
      <c r="E91" s="23">
        <v>439</v>
      </c>
      <c r="F91" s="24">
        <v>102</v>
      </c>
      <c r="G91" s="24">
        <v>25</v>
      </c>
      <c r="H91" s="24">
        <v>10</v>
      </c>
      <c r="I91" s="23">
        <v>1</v>
      </c>
      <c r="J91" s="24">
        <v>11</v>
      </c>
      <c r="K91" s="24">
        <v>2</v>
      </c>
      <c r="L91" s="24">
        <v>2</v>
      </c>
      <c r="M91" s="23" t="s">
        <v>117</v>
      </c>
      <c r="N91" s="23" t="s">
        <v>117</v>
      </c>
      <c r="O91" s="18"/>
    </row>
    <row r="92" spans="1:15" s="15" customFormat="1" ht="17.25" customHeight="1" x14ac:dyDescent="0.2">
      <c r="B92" s="15" t="s">
        <v>88</v>
      </c>
      <c r="C92" s="1"/>
      <c r="D92" s="21">
        <f>SUM(E92:N92)</f>
        <v>67</v>
      </c>
      <c r="E92" s="23">
        <v>49</v>
      </c>
      <c r="F92" s="24">
        <v>9</v>
      </c>
      <c r="G92" s="24">
        <v>5</v>
      </c>
      <c r="H92" s="24" t="s">
        <v>117</v>
      </c>
      <c r="I92" s="23">
        <v>1</v>
      </c>
      <c r="J92" s="24">
        <v>1</v>
      </c>
      <c r="K92" s="24" t="s">
        <v>117</v>
      </c>
      <c r="L92" s="24">
        <v>1</v>
      </c>
      <c r="M92" s="23">
        <v>1</v>
      </c>
      <c r="N92" s="23" t="s">
        <v>117</v>
      </c>
      <c r="O92" s="18"/>
    </row>
    <row r="93" spans="1:15" s="15" customFormat="1" ht="18" customHeight="1" x14ac:dyDescent="0.2">
      <c r="B93" s="15" t="s">
        <v>89</v>
      </c>
      <c r="C93" s="1"/>
      <c r="D93" s="21">
        <f t="shared" ref="D93:D98" si="40">SUM(E93:N93)</f>
        <v>324</v>
      </c>
      <c r="E93" s="23">
        <v>248</v>
      </c>
      <c r="F93" s="24">
        <v>46</v>
      </c>
      <c r="G93" s="24">
        <v>12</v>
      </c>
      <c r="H93" s="24">
        <v>7</v>
      </c>
      <c r="I93" s="23">
        <v>1</v>
      </c>
      <c r="J93" s="24">
        <v>8</v>
      </c>
      <c r="K93" s="24">
        <v>1</v>
      </c>
      <c r="L93" s="24">
        <v>1</v>
      </c>
      <c r="M93" s="23" t="s">
        <v>117</v>
      </c>
      <c r="N93" s="23" t="s">
        <v>117</v>
      </c>
      <c r="O93" s="18"/>
    </row>
    <row r="94" spans="1:15" s="15" customFormat="1" ht="17.25" customHeight="1" x14ac:dyDescent="0.2">
      <c r="B94" s="15" t="s">
        <v>10</v>
      </c>
      <c r="C94" s="1"/>
      <c r="D94" s="21">
        <f t="shared" si="40"/>
        <v>197</v>
      </c>
      <c r="E94" s="23">
        <v>153</v>
      </c>
      <c r="F94" s="24">
        <v>31</v>
      </c>
      <c r="G94" s="24">
        <v>6</v>
      </c>
      <c r="H94" s="24">
        <v>4</v>
      </c>
      <c r="I94" s="23" t="s">
        <v>117</v>
      </c>
      <c r="J94" s="24">
        <v>2</v>
      </c>
      <c r="K94" s="24">
        <v>1</v>
      </c>
      <c r="L94" s="24" t="s">
        <v>117</v>
      </c>
      <c r="M94" s="23" t="s">
        <v>117</v>
      </c>
      <c r="N94" s="23" t="s">
        <v>117</v>
      </c>
      <c r="O94" s="18"/>
    </row>
    <row r="95" spans="1:15" s="15" customFormat="1" ht="18" customHeight="1" x14ac:dyDescent="0.2">
      <c r="B95" s="15" t="s">
        <v>91</v>
      </c>
      <c r="C95" s="1"/>
      <c r="D95" s="21">
        <f t="shared" si="40"/>
        <v>22</v>
      </c>
      <c r="E95" s="23">
        <v>13</v>
      </c>
      <c r="F95" s="24">
        <v>8</v>
      </c>
      <c r="G95" s="24" t="s">
        <v>117</v>
      </c>
      <c r="H95" s="23" t="s">
        <v>117</v>
      </c>
      <c r="I95" s="23" t="s">
        <v>117</v>
      </c>
      <c r="J95" s="24">
        <v>1</v>
      </c>
      <c r="K95" s="24" t="s">
        <v>117</v>
      </c>
      <c r="L95" s="23" t="s">
        <v>117</v>
      </c>
      <c r="M95" s="23" t="s">
        <v>117</v>
      </c>
      <c r="N95" s="23" t="s">
        <v>117</v>
      </c>
      <c r="O95" s="18"/>
    </row>
    <row r="96" spans="1:15" s="15" customFormat="1" ht="17.25" customHeight="1" x14ac:dyDescent="0.2">
      <c r="B96" s="15" t="s">
        <v>90</v>
      </c>
      <c r="C96" s="3"/>
      <c r="D96" s="21">
        <f t="shared" si="40"/>
        <v>36</v>
      </c>
      <c r="E96" s="23">
        <v>22</v>
      </c>
      <c r="F96" s="24">
        <v>9</v>
      </c>
      <c r="G96" s="24">
        <v>4</v>
      </c>
      <c r="H96" s="24">
        <v>1</v>
      </c>
      <c r="I96" s="23" t="s">
        <v>117</v>
      </c>
      <c r="J96" s="24" t="s">
        <v>117</v>
      </c>
      <c r="K96" s="24" t="s">
        <v>117</v>
      </c>
      <c r="L96" s="24" t="s">
        <v>117</v>
      </c>
      <c r="M96" s="23" t="s">
        <v>117</v>
      </c>
      <c r="N96" s="23" t="s">
        <v>117</v>
      </c>
      <c r="O96" s="18"/>
    </row>
    <row r="97" spans="1:15" s="15" customFormat="1" ht="18" customHeight="1" x14ac:dyDescent="0.2">
      <c r="B97" s="15" t="s">
        <v>18</v>
      </c>
      <c r="C97" s="3"/>
      <c r="D97" s="21">
        <f t="shared" si="40"/>
        <v>14</v>
      </c>
      <c r="E97" s="23">
        <v>8</v>
      </c>
      <c r="F97" s="24">
        <v>6</v>
      </c>
      <c r="G97" s="24" t="s">
        <v>117</v>
      </c>
      <c r="H97" s="23" t="s">
        <v>117</v>
      </c>
      <c r="I97" s="23" t="s">
        <v>117</v>
      </c>
      <c r="J97" s="24" t="s">
        <v>117</v>
      </c>
      <c r="K97" s="24" t="s">
        <v>117</v>
      </c>
      <c r="L97" s="23" t="s">
        <v>117</v>
      </c>
      <c r="M97" s="23" t="s">
        <v>117</v>
      </c>
      <c r="N97" s="23" t="s">
        <v>117</v>
      </c>
      <c r="O97" s="18"/>
    </row>
    <row r="98" spans="1:15" s="15" customFormat="1" ht="17.25" customHeight="1" x14ac:dyDescent="0.2">
      <c r="B98" s="15" t="s">
        <v>59</v>
      </c>
      <c r="C98" s="3"/>
      <c r="D98" s="21">
        <f t="shared" si="40"/>
        <v>28</v>
      </c>
      <c r="E98" s="23">
        <v>17</v>
      </c>
      <c r="F98" s="24">
        <v>5</v>
      </c>
      <c r="G98" s="24">
        <v>4</v>
      </c>
      <c r="H98" s="24" t="s">
        <v>117</v>
      </c>
      <c r="I98" s="23" t="s">
        <v>117</v>
      </c>
      <c r="J98" s="24">
        <v>2</v>
      </c>
      <c r="K98" s="24" t="s">
        <v>117</v>
      </c>
      <c r="L98" s="24" t="s">
        <v>117</v>
      </c>
      <c r="M98" s="23" t="s">
        <v>117</v>
      </c>
      <c r="N98" s="23" t="s">
        <v>117</v>
      </c>
      <c r="O98" s="18"/>
    </row>
    <row r="99" spans="1:15" s="15" customFormat="1" ht="19.5" customHeight="1" x14ac:dyDescent="0.2">
      <c r="A99" s="4" t="s">
        <v>11</v>
      </c>
      <c r="B99" s="3"/>
      <c r="D99" s="21">
        <f>SUM(D113:D116)</f>
        <v>27799</v>
      </c>
      <c r="E99" s="21">
        <f>SUM(E113:E116)</f>
        <v>24048</v>
      </c>
      <c r="F99" s="21">
        <f>SUM(F113:F116)</f>
        <v>2461</v>
      </c>
      <c r="G99" s="21">
        <f>SUM(G113:G116)</f>
        <v>253</v>
      </c>
      <c r="H99" s="21">
        <f>SUM(H113:H116)</f>
        <v>600</v>
      </c>
      <c r="I99" s="21">
        <f t="shared" ref="I99:J99" si="41">SUM(I113:I116)</f>
        <v>125</v>
      </c>
      <c r="J99" s="21">
        <f t="shared" si="41"/>
        <v>258</v>
      </c>
      <c r="K99" s="21">
        <f>SUM(K113:K116)</f>
        <v>30</v>
      </c>
      <c r="L99" s="21">
        <f>SUM(L113:L116)</f>
        <v>9</v>
      </c>
      <c r="M99" s="21">
        <f t="shared" ref="M99:N99" si="42">SUM(M113:M116)</f>
        <v>9</v>
      </c>
      <c r="N99" s="22">
        <f t="shared" si="42"/>
        <v>6</v>
      </c>
    </row>
    <row r="100" spans="1:15" s="15" customFormat="1" ht="17.25" customHeight="1" x14ac:dyDescent="0.2">
      <c r="C100" s="4" t="s">
        <v>81</v>
      </c>
      <c r="D100" s="21">
        <f>SUM(E100:N100)</f>
        <v>1811</v>
      </c>
      <c r="E100" s="23">
        <v>1573</v>
      </c>
      <c r="F100" s="24">
        <v>109</v>
      </c>
      <c r="G100" s="24">
        <v>48</v>
      </c>
      <c r="H100" s="24">
        <v>27</v>
      </c>
      <c r="I100" s="23">
        <v>17</v>
      </c>
      <c r="J100" s="24">
        <v>31</v>
      </c>
      <c r="K100" s="24">
        <v>2</v>
      </c>
      <c r="L100" s="24">
        <v>1</v>
      </c>
      <c r="M100" s="23">
        <v>1</v>
      </c>
      <c r="N100" s="23">
        <v>2</v>
      </c>
      <c r="O100" s="18"/>
    </row>
    <row r="101" spans="1:15" s="15" customFormat="1" ht="17.25" customHeight="1" x14ac:dyDescent="0.2">
      <c r="C101" s="4" t="s">
        <v>103</v>
      </c>
      <c r="D101" s="21">
        <f t="shared" ref="D101:D112" si="43">SUM(E101:N101)</f>
        <v>1680</v>
      </c>
      <c r="E101" s="23">
        <v>1492</v>
      </c>
      <c r="F101" s="24">
        <v>118</v>
      </c>
      <c r="G101" s="24">
        <v>13</v>
      </c>
      <c r="H101" s="24">
        <v>38</v>
      </c>
      <c r="I101" s="23">
        <v>2</v>
      </c>
      <c r="J101" s="24">
        <v>13</v>
      </c>
      <c r="K101" s="24">
        <v>3</v>
      </c>
      <c r="L101" s="24">
        <v>1</v>
      </c>
      <c r="M101" s="23" t="s">
        <v>117</v>
      </c>
      <c r="N101" s="23" t="s">
        <v>117</v>
      </c>
      <c r="O101" s="18"/>
    </row>
    <row r="102" spans="1:15" s="15" customFormat="1" ht="17.25" customHeight="1" x14ac:dyDescent="0.2">
      <c r="C102" s="1" t="s">
        <v>97</v>
      </c>
      <c r="D102" s="21">
        <f t="shared" si="43"/>
        <v>117</v>
      </c>
      <c r="E102" s="23">
        <v>50</v>
      </c>
      <c r="F102" s="24">
        <v>41</v>
      </c>
      <c r="G102" s="23">
        <v>11</v>
      </c>
      <c r="H102" s="23" t="s">
        <v>117</v>
      </c>
      <c r="I102" s="23">
        <v>7</v>
      </c>
      <c r="J102" s="24">
        <v>8</v>
      </c>
      <c r="K102" s="23" t="s">
        <v>117</v>
      </c>
      <c r="L102" s="23" t="s">
        <v>117</v>
      </c>
      <c r="M102" s="23" t="s">
        <v>117</v>
      </c>
      <c r="N102" s="23" t="s">
        <v>117</v>
      </c>
      <c r="O102" s="18"/>
    </row>
    <row r="103" spans="1:15" s="15" customFormat="1" ht="17.25" customHeight="1" x14ac:dyDescent="0.2">
      <c r="C103" s="4" t="s">
        <v>73</v>
      </c>
      <c r="D103" s="21">
        <f t="shared" si="43"/>
        <v>18786</v>
      </c>
      <c r="E103" s="23">
        <v>16459</v>
      </c>
      <c r="F103" s="24">
        <v>1550</v>
      </c>
      <c r="G103" s="23">
        <v>126</v>
      </c>
      <c r="H103" s="23">
        <v>427</v>
      </c>
      <c r="I103" s="23">
        <v>57</v>
      </c>
      <c r="J103" s="24">
        <v>138</v>
      </c>
      <c r="K103" s="23">
        <v>17</v>
      </c>
      <c r="L103" s="23">
        <v>4</v>
      </c>
      <c r="M103" s="23">
        <v>6</v>
      </c>
      <c r="N103" s="23">
        <v>2</v>
      </c>
      <c r="O103" s="18"/>
    </row>
    <row r="104" spans="1:15" s="15" customFormat="1" ht="17.25" customHeight="1" x14ac:dyDescent="0.2">
      <c r="C104" s="4" t="s">
        <v>74</v>
      </c>
      <c r="D104" s="21">
        <f t="shared" si="43"/>
        <v>3149</v>
      </c>
      <c r="E104" s="23">
        <v>2693</v>
      </c>
      <c r="F104" s="24">
        <v>325</v>
      </c>
      <c r="G104" s="24">
        <v>11</v>
      </c>
      <c r="H104" s="24">
        <v>78</v>
      </c>
      <c r="I104" s="23">
        <v>15</v>
      </c>
      <c r="J104" s="24">
        <v>18</v>
      </c>
      <c r="K104" s="24">
        <v>4</v>
      </c>
      <c r="L104" s="24">
        <v>3</v>
      </c>
      <c r="M104" s="23">
        <v>1</v>
      </c>
      <c r="N104" s="23">
        <v>1</v>
      </c>
      <c r="O104" s="18"/>
    </row>
    <row r="105" spans="1:15" s="15" customFormat="1" ht="17.25" customHeight="1" x14ac:dyDescent="0.2">
      <c r="C105" s="4" t="s">
        <v>76</v>
      </c>
      <c r="D105" s="21">
        <f t="shared" si="43"/>
        <v>300</v>
      </c>
      <c r="E105" s="23">
        <v>263</v>
      </c>
      <c r="F105" s="24">
        <v>25</v>
      </c>
      <c r="G105" s="24">
        <v>2</v>
      </c>
      <c r="H105" s="24">
        <v>4</v>
      </c>
      <c r="I105" s="23">
        <v>1</v>
      </c>
      <c r="J105" s="24">
        <v>5</v>
      </c>
      <c r="K105" s="24" t="s">
        <v>117</v>
      </c>
      <c r="L105" s="24" t="s">
        <v>117</v>
      </c>
      <c r="M105" s="23" t="s">
        <v>117</v>
      </c>
      <c r="N105" s="23" t="s">
        <v>117</v>
      </c>
      <c r="O105" s="18"/>
    </row>
    <row r="106" spans="1:15" s="15" customFormat="1" ht="17.25" customHeight="1" x14ac:dyDescent="0.2">
      <c r="C106" s="4" t="s">
        <v>101</v>
      </c>
      <c r="D106" s="21">
        <f t="shared" si="43"/>
        <v>80</v>
      </c>
      <c r="E106" s="23">
        <v>56</v>
      </c>
      <c r="F106" s="24">
        <v>17</v>
      </c>
      <c r="G106" s="24">
        <v>1</v>
      </c>
      <c r="H106" s="24">
        <v>3</v>
      </c>
      <c r="I106" s="23">
        <v>1</v>
      </c>
      <c r="J106" s="24">
        <v>2</v>
      </c>
      <c r="K106" s="24" t="s">
        <v>117</v>
      </c>
      <c r="L106" s="24" t="s">
        <v>117</v>
      </c>
      <c r="M106" s="23" t="s">
        <v>117</v>
      </c>
      <c r="N106" s="23" t="s">
        <v>117</v>
      </c>
      <c r="O106" s="18"/>
    </row>
    <row r="107" spans="1:15" s="15" customFormat="1" ht="17.25" customHeight="1" x14ac:dyDescent="0.2">
      <c r="C107" s="4" t="s">
        <v>77</v>
      </c>
      <c r="D107" s="21">
        <f t="shared" si="43"/>
        <v>441</v>
      </c>
      <c r="E107" s="23">
        <v>287</v>
      </c>
      <c r="F107" s="24">
        <v>108</v>
      </c>
      <c r="G107" s="24">
        <v>13</v>
      </c>
      <c r="H107" s="23">
        <v>2</v>
      </c>
      <c r="I107" s="23">
        <v>15</v>
      </c>
      <c r="J107" s="24">
        <v>14</v>
      </c>
      <c r="K107" s="24">
        <v>1</v>
      </c>
      <c r="L107" s="23" t="s">
        <v>117</v>
      </c>
      <c r="M107" s="23" t="s">
        <v>117</v>
      </c>
      <c r="N107" s="23">
        <v>1</v>
      </c>
      <c r="O107" s="18"/>
    </row>
    <row r="108" spans="1:15" s="15" customFormat="1" ht="17.25" customHeight="1" x14ac:dyDescent="0.2">
      <c r="C108" s="4" t="s">
        <v>78</v>
      </c>
      <c r="D108" s="21">
        <f t="shared" si="43"/>
        <v>364</v>
      </c>
      <c r="E108" s="23">
        <v>261</v>
      </c>
      <c r="F108" s="24">
        <v>87</v>
      </c>
      <c r="G108" s="23">
        <v>3</v>
      </c>
      <c r="H108" s="24" t="s">
        <v>117</v>
      </c>
      <c r="I108" s="23">
        <v>4</v>
      </c>
      <c r="J108" s="24">
        <v>8</v>
      </c>
      <c r="K108" s="23">
        <v>1</v>
      </c>
      <c r="L108" s="24" t="s">
        <v>117</v>
      </c>
      <c r="M108" s="23" t="s">
        <v>117</v>
      </c>
      <c r="N108" s="23" t="s">
        <v>117</v>
      </c>
      <c r="O108" s="18"/>
    </row>
    <row r="109" spans="1:15" s="15" customFormat="1" ht="17.25" customHeight="1" x14ac:dyDescent="0.2">
      <c r="C109" s="4" t="s">
        <v>80</v>
      </c>
      <c r="D109" s="21">
        <f t="shared" si="43"/>
        <v>96</v>
      </c>
      <c r="E109" s="23">
        <v>89</v>
      </c>
      <c r="F109" s="24">
        <v>6</v>
      </c>
      <c r="G109" s="23">
        <v>1</v>
      </c>
      <c r="H109" s="23" t="s">
        <v>117</v>
      </c>
      <c r="I109" s="23" t="s">
        <v>117</v>
      </c>
      <c r="J109" s="24" t="s">
        <v>117</v>
      </c>
      <c r="K109" s="23" t="s">
        <v>117</v>
      </c>
      <c r="L109" s="23" t="s">
        <v>117</v>
      </c>
      <c r="M109" s="23" t="s">
        <v>117</v>
      </c>
      <c r="N109" s="23" t="s">
        <v>117</v>
      </c>
      <c r="O109" s="18"/>
    </row>
    <row r="110" spans="1:15" s="15" customFormat="1" ht="18" customHeight="1" x14ac:dyDescent="0.2">
      <c r="C110" s="1" t="s">
        <v>100</v>
      </c>
      <c r="D110" s="21">
        <f t="shared" si="43"/>
        <v>7</v>
      </c>
      <c r="E110" s="23">
        <v>7</v>
      </c>
      <c r="F110" s="23" t="s">
        <v>117</v>
      </c>
      <c r="G110" s="24" t="s">
        <v>117</v>
      </c>
      <c r="H110" s="23" t="s">
        <v>117</v>
      </c>
      <c r="I110" s="23" t="s">
        <v>117</v>
      </c>
      <c r="J110" s="23" t="s">
        <v>117</v>
      </c>
      <c r="K110" s="24" t="s">
        <v>117</v>
      </c>
      <c r="L110" s="23" t="s">
        <v>117</v>
      </c>
      <c r="M110" s="23" t="s">
        <v>117</v>
      </c>
      <c r="N110" s="23" t="s">
        <v>117</v>
      </c>
      <c r="O110" s="18"/>
    </row>
    <row r="111" spans="1:15" s="15" customFormat="1" ht="18" customHeight="1" x14ac:dyDescent="0.2">
      <c r="C111" s="4" t="s">
        <v>79</v>
      </c>
      <c r="D111" s="21">
        <f t="shared" si="43"/>
        <v>550</v>
      </c>
      <c r="E111" s="23">
        <v>479</v>
      </c>
      <c r="F111" s="24">
        <v>35</v>
      </c>
      <c r="G111" s="24">
        <v>12</v>
      </c>
      <c r="H111" s="24">
        <v>2</v>
      </c>
      <c r="I111" s="23">
        <v>4</v>
      </c>
      <c r="J111" s="24">
        <v>17</v>
      </c>
      <c r="K111" s="24">
        <v>1</v>
      </c>
      <c r="L111" s="24" t="s">
        <v>117</v>
      </c>
      <c r="M111" s="23" t="s">
        <v>117</v>
      </c>
      <c r="N111" s="23" t="s">
        <v>117</v>
      </c>
      <c r="O111" s="18"/>
    </row>
    <row r="112" spans="1:15" s="15" customFormat="1" ht="18" customHeight="1" x14ac:dyDescent="0.2">
      <c r="C112" s="4" t="s">
        <v>121</v>
      </c>
      <c r="D112" s="21">
        <f t="shared" si="43"/>
        <v>418</v>
      </c>
      <c r="E112" s="23">
        <v>339</v>
      </c>
      <c r="F112" s="24">
        <v>40</v>
      </c>
      <c r="G112" s="24">
        <v>12</v>
      </c>
      <c r="H112" s="24">
        <v>19</v>
      </c>
      <c r="I112" s="23">
        <v>2</v>
      </c>
      <c r="J112" s="24">
        <v>4</v>
      </c>
      <c r="K112" s="24">
        <v>1</v>
      </c>
      <c r="L112" s="24" t="s">
        <v>117</v>
      </c>
      <c r="M112" s="23">
        <v>1</v>
      </c>
      <c r="N112" s="23" t="s">
        <v>117</v>
      </c>
      <c r="O112" s="18"/>
    </row>
    <row r="113" spans="1:15" s="15" customFormat="1" ht="18" customHeight="1" x14ac:dyDescent="0.2">
      <c r="B113" s="4" t="s">
        <v>20</v>
      </c>
      <c r="D113" s="21">
        <f>SUM(E113:N113)</f>
        <v>468</v>
      </c>
      <c r="E113" s="23">
        <v>308</v>
      </c>
      <c r="F113" s="24">
        <v>67</v>
      </c>
      <c r="G113" s="24">
        <v>43</v>
      </c>
      <c r="H113" s="24">
        <v>19</v>
      </c>
      <c r="I113" s="23">
        <v>11</v>
      </c>
      <c r="J113" s="24">
        <v>17</v>
      </c>
      <c r="K113" s="24">
        <v>1</v>
      </c>
      <c r="L113" s="24">
        <v>1</v>
      </c>
      <c r="M113" s="24" t="s">
        <v>117</v>
      </c>
      <c r="N113" s="23">
        <v>1</v>
      </c>
    </row>
    <row r="114" spans="1:15" s="15" customFormat="1" ht="18" customHeight="1" x14ac:dyDescent="0.2">
      <c r="B114" s="4" t="s">
        <v>119</v>
      </c>
      <c r="D114" s="21">
        <f t="shared" ref="D114:D116" si="44">SUM(E114:N114)</f>
        <v>1</v>
      </c>
      <c r="E114" s="24">
        <v>1</v>
      </c>
      <c r="F114" s="24" t="s">
        <v>117</v>
      </c>
      <c r="G114" s="24" t="s">
        <v>117</v>
      </c>
      <c r="H114" s="24" t="s">
        <v>117</v>
      </c>
      <c r="I114" s="24" t="s">
        <v>117</v>
      </c>
      <c r="J114" s="24" t="s">
        <v>117</v>
      </c>
      <c r="K114" s="24" t="s">
        <v>117</v>
      </c>
      <c r="L114" s="24" t="s">
        <v>117</v>
      </c>
      <c r="M114" s="24" t="s">
        <v>117</v>
      </c>
      <c r="N114" s="23" t="s">
        <v>117</v>
      </c>
    </row>
    <row r="115" spans="1:15" s="15" customFormat="1" ht="18" customHeight="1" x14ac:dyDescent="0.2">
      <c r="B115" s="4" t="s">
        <v>11</v>
      </c>
      <c r="D115" s="21">
        <f t="shared" si="44"/>
        <v>23235</v>
      </c>
      <c r="E115" s="23">
        <v>20240</v>
      </c>
      <c r="F115" s="24">
        <v>1970</v>
      </c>
      <c r="G115" s="24">
        <v>194</v>
      </c>
      <c r="H115" s="24">
        <v>486</v>
      </c>
      <c r="I115" s="23">
        <v>91</v>
      </c>
      <c r="J115" s="24">
        <v>214</v>
      </c>
      <c r="K115" s="24">
        <v>23</v>
      </c>
      <c r="L115" s="24">
        <v>5</v>
      </c>
      <c r="M115" s="23">
        <v>8</v>
      </c>
      <c r="N115" s="23">
        <v>4</v>
      </c>
    </row>
    <row r="116" spans="1:15" s="15" customFormat="1" ht="18" customHeight="1" x14ac:dyDescent="0.2">
      <c r="B116" s="4" t="s">
        <v>60</v>
      </c>
      <c r="D116" s="21">
        <f t="shared" si="44"/>
        <v>4095</v>
      </c>
      <c r="E116" s="23">
        <v>3499</v>
      </c>
      <c r="F116" s="24">
        <v>424</v>
      </c>
      <c r="G116" s="23">
        <v>16</v>
      </c>
      <c r="H116" s="23">
        <v>95</v>
      </c>
      <c r="I116" s="23">
        <v>23</v>
      </c>
      <c r="J116" s="24">
        <v>27</v>
      </c>
      <c r="K116" s="23">
        <v>6</v>
      </c>
      <c r="L116" s="23">
        <v>3</v>
      </c>
      <c r="M116" s="23">
        <v>1</v>
      </c>
      <c r="N116" s="23">
        <v>1</v>
      </c>
    </row>
    <row r="117" spans="1:15" s="15" customFormat="1" ht="21.6" customHeight="1" x14ac:dyDescent="0.2">
      <c r="A117" s="4" t="s">
        <v>12</v>
      </c>
      <c r="B117" s="3"/>
      <c r="D117" s="21">
        <f>SUM(D125:D129)</f>
        <v>7937</v>
      </c>
      <c r="E117" s="21">
        <f>SUM(E125:E129)</f>
        <v>6551</v>
      </c>
      <c r="F117" s="21">
        <f>SUM(F125:F129)</f>
        <v>774</v>
      </c>
      <c r="G117" s="21">
        <f t="shared" ref="G117:H117" si="45">SUM(G125:G129)</f>
        <v>253</v>
      </c>
      <c r="H117" s="21">
        <f t="shared" si="45"/>
        <v>211</v>
      </c>
      <c r="I117" s="21">
        <f t="shared" ref="I117:N117" si="46">SUM(I125:I129)</f>
        <v>48</v>
      </c>
      <c r="J117" s="21">
        <f t="shared" si="46"/>
        <v>78</v>
      </c>
      <c r="K117" s="21">
        <f t="shared" si="46"/>
        <v>11</v>
      </c>
      <c r="L117" s="21">
        <f t="shared" si="46"/>
        <v>4</v>
      </c>
      <c r="M117" s="21">
        <f t="shared" si="46"/>
        <v>5</v>
      </c>
      <c r="N117" s="22">
        <f t="shared" si="46"/>
        <v>2</v>
      </c>
      <c r="O117" s="18"/>
    </row>
    <row r="118" spans="1:15" s="15" customFormat="1" ht="18" customHeight="1" x14ac:dyDescent="0.2">
      <c r="C118" s="4" t="s">
        <v>81</v>
      </c>
      <c r="D118" s="21">
        <f>SUM(E118:N118)</f>
        <v>2380</v>
      </c>
      <c r="E118" s="23">
        <v>2039</v>
      </c>
      <c r="F118" s="24">
        <v>172</v>
      </c>
      <c r="G118" s="24">
        <v>74</v>
      </c>
      <c r="H118" s="24">
        <v>49</v>
      </c>
      <c r="I118" s="23">
        <v>18</v>
      </c>
      <c r="J118" s="24">
        <v>21</v>
      </c>
      <c r="K118" s="24">
        <v>4</v>
      </c>
      <c r="L118" s="24">
        <v>1</v>
      </c>
      <c r="M118" s="23" t="s">
        <v>117</v>
      </c>
      <c r="N118" s="23">
        <v>2</v>
      </c>
      <c r="O118" s="18"/>
    </row>
    <row r="119" spans="1:15" s="15" customFormat="1" ht="18" customHeight="1" x14ac:dyDescent="0.2">
      <c r="C119" s="4" t="s">
        <v>104</v>
      </c>
      <c r="D119" s="21">
        <f t="shared" ref="D119:D124" si="47">SUM(E119:N119)</f>
        <v>827</v>
      </c>
      <c r="E119" s="31">
        <v>684</v>
      </c>
      <c r="F119" s="25">
        <v>65</v>
      </c>
      <c r="G119" s="25">
        <v>31</v>
      </c>
      <c r="H119" s="25">
        <v>17</v>
      </c>
      <c r="I119" s="31">
        <v>11</v>
      </c>
      <c r="J119" s="25">
        <v>16</v>
      </c>
      <c r="K119" s="25">
        <v>1</v>
      </c>
      <c r="L119" s="25">
        <v>2</v>
      </c>
      <c r="M119" s="31" t="s">
        <v>117</v>
      </c>
      <c r="N119" s="31" t="s">
        <v>117</v>
      </c>
      <c r="O119" s="18"/>
    </row>
    <row r="120" spans="1:15" s="15" customFormat="1" ht="18" customHeight="1" x14ac:dyDescent="0.2">
      <c r="C120" s="1" t="s">
        <v>109</v>
      </c>
      <c r="D120" s="21">
        <f t="shared" si="47"/>
        <v>728</v>
      </c>
      <c r="E120" s="31">
        <v>623</v>
      </c>
      <c r="F120" s="31">
        <v>63</v>
      </c>
      <c r="G120" s="31">
        <v>15</v>
      </c>
      <c r="H120" s="25">
        <v>20</v>
      </c>
      <c r="I120" s="31">
        <v>2</v>
      </c>
      <c r="J120" s="31">
        <v>4</v>
      </c>
      <c r="K120" s="31" t="s">
        <v>117</v>
      </c>
      <c r="L120" s="25" t="s">
        <v>117</v>
      </c>
      <c r="M120" s="31">
        <v>1</v>
      </c>
      <c r="N120" s="31" t="s">
        <v>117</v>
      </c>
      <c r="O120" s="18"/>
    </row>
    <row r="121" spans="1:15" s="15" customFormat="1" ht="18" customHeight="1" x14ac:dyDescent="0.2">
      <c r="C121" s="4" t="s">
        <v>80</v>
      </c>
      <c r="D121" s="21">
        <f t="shared" si="47"/>
        <v>33</v>
      </c>
      <c r="E121" s="31">
        <v>31</v>
      </c>
      <c r="F121" s="23" t="s">
        <v>117</v>
      </c>
      <c r="G121" s="23" t="s">
        <v>117</v>
      </c>
      <c r="H121" s="25">
        <v>1</v>
      </c>
      <c r="I121" s="31" t="s">
        <v>117</v>
      </c>
      <c r="J121" s="23">
        <v>1</v>
      </c>
      <c r="K121" s="23" t="s">
        <v>117</v>
      </c>
      <c r="L121" s="25" t="s">
        <v>117</v>
      </c>
      <c r="M121" s="31" t="s">
        <v>117</v>
      </c>
      <c r="N121" s="23" t="s">
        <v>117</v>
      </c>
      <c r="O121" s="18"/>
    </row>
    <row r="122" spans="1:15" s="15" customFormat="1" ht="18" customHeight="1" x14ac:dyDescent="0.2">
      <c r="C122" s="1" t="s">
        <v>100</v>
      </c>
      <c r="D122" s="21">
        <f t="shared" si="47"/>
        <v>3</v>
      </c>
      <c r="E122" s="31">
        <v>2</v>
      </c>
      <c r="F122" s="24">
        <v>1</v>
      </c>
      <c r="G122" s="23" t="s">
        <v>117</v>
      </c>
      <c r="H122" s="23" t="s">
        <v>117</v>
      </c>
      <c r="I122" s="31" t="s">
        <v>117</v>
      </c>
      <c r="J122" s="24" t="s">
        <v>117</v>
      </c>
      <c r="K122" s="23" t="s">
        <v>117</v>
      </c>
      <c r="L122" s="23" t="s">
        <v>117</v>
      </c>
      <c r="M122" s="31" t="s">
        <v>117</v>
      </c>
      <c r="N122" s="23" t="s">
        <v>117</v>
      </c>
      <c r="O122" s="18"/>
    </row>
    <row r="123" spans="1:15" s="15" customFormat="1" ht="18" customHeight="1" x14ac:dyDescent="0.2">
      <c r="C123" s="4" t="s">
        <v>79</v>
      </c>
      <c r="D123" s="21">
        <f t="shared" si="47"/>
        <v>365</v>
      </c>
      <c r="E123" s="31">
        <v>289</v>
      </c>
      <c r="F123" s="24">
        <v>41</v>
      </c>
      <c r="G123" s="24">
        <v>13</v>
      </c>
      <c r="H123" s="24">
        <v>4</v>
      </c>
      <c r="I123" s="31">
        <v>5</v>
      </c>
      <c r="J123" s="24">
        <v>12</v>
      </c>
      <c r="K123" s="24">
        <v>1</v>
      </c>
      <c r="L123" s="24" t="s">
        <v>117</v>
      </c>
      <c r="M123" s="31" t="s">
        <v>117</v>
      </c>
      <c r="N123" s="23" t="s">
        <v>117</v>
      </c>
      <c r="O123" s="18"/>
    </row>
    <row r="124" spans="1:15" s="15" customFormat="1" ht="18" customHeight="1" x14ac:dyDescent="0.2">
      <c r="C124" s="4" t="s">
        <v>121</v>
      </c>
      <c r="D124" s="21">
        <f t="shared" si="47"/>
        <v>3601</v>
      </c>
      <c r="E124" s="23">
        <v>2883</v>
      </c>
      <c r="F124" s="24">
        <v>432</v>
      </c>
      <c r="G124" s="24">
        <v>120</v>
      </c>
      <c r="H124" s="23">
        <v>120</v>
      </c>
      <c r="I124" s="23">
        <v>12</v>
      </c>
      <c r="J124" s="24">
        <v>24</v>
      </c>
      <c r="K124" s="24">
        <v>5</v>
      </c>
      <c r="L124" s="23">
        <v>1</v>
      </c>
      <c r="M124" s="23">
        <v>4</v>
      </c>
      <c r="N124" s="23" t="s">
        <v>117</v>
      </c>
      <c r="O124" s="18"/>
    </row>
    <row r="125" spans="1:15" s="15" customFormat="1" ht="18" customHeight="1" x14ac:dyDescent="0.2">
      <c r="B125" s="15" t="s">
        <v>62</v>
      </c>
      <c r="D125" s="21">
        <f>SUM(E125:N125)</f>
        <v>4069</v>
      </c>
      <c r="E125" s="23">
        <v>3411</v>
      </c>
      <c r="F125" s="24">
        <v>378</v>
      </c>
      <c r="G125" s="24">
        <v>109</v>
      </c>
      <c r="H125" s="24">
        <v>80</v>
      </c>
      <c r="I125" s="23">
        <v>22</v>
      </c>
      <c r="J125" s="24">
        <v>53</v>
      </c>
      <c r="K125" s="24">
        <v>9</v>
      </c>
      <c r="L125" s="24">
        <v>4</v>
      </c>
      <c r="M125" s="23">
        <v>1</v>
      </c>
      <c r="N125" s="23">
        <v>2</v>
      </c>
      <c r="O125" s="18"/>
    </row>
    <row r="126" spans="1:15" s="15" customFormat="1" ht="18" customHeight="1" x14ac:dyDescent="0.2">
      <c r="B126" s="15" t="s">
        <v>64</v>
      </c>
      <c r="C126" s="10"/>
      <c r="D126" s="21">
        <f t="shared" ref="D126:D129" si="48">SUM(E126:N126)</f>
        <v>314</v>
      </c>
      <c r="E126" s="23">
        <v>208</v>
      </c>
      <c r="F126" s="24">
        <v>50</v>
      </c>
      <c r="G126" s="24">
        <v>38</v>
      </c>
      <c r="H126" s="24">
        <v>10</v>
      </c>
      <c r="I126" s="23">
        <v>5</v>
      </c>
      <c r="J126" s="24">
        <v>3</v>
      </c>
      <c r="K126" s="24" t="s">
        <v>117</v>
      </c>
      <c r="L126" s="24" t="s">
        <v>117</v>
      </c>
      <c r="M126" s="23" t="s">
        <v>117</v>
      </c>
      <c r="N126" s="23" t="s">
        <v>117</v>
      </c>
      <c r="O126" s="18"/>
    </row>
    <row r="127" spans="1:15" s="15" customFormat="1" ht="18" customHeight="1" x14ac:dyDescent="0.2">
      <c r="B127" s="15" t="s">
        <v>63</v>
      </c>
      <c r="C127" s="4"/>
      <c r="D127" s="21">
        <f t="shared" si="48"/>
        <v>292</v>
      </c>
      <c r="E127" s="23">
        <v>217</v>
      </c>
      <c r="F127" s="24">
        <v>37</v>
      </c>
      <c r="G127" s="24">
        <v>15</v>
      </c>
      <c r="H127" s="24">
        <v>12</v>
      </c>
      <c r="I127" s="23">
        <v>5</v>
      </c>
      <c r="J127" s="24">
        <v>5</v>
      </c>
      <c r="K127" s="24" t="s">
        <v>117</v>
      </c>
      <c r="L127" s="24" t="s">
        <v>117</v>
      </c>
      <c r="M127" s="23">
        <v>1</v>
      </c>
      <c r="N127" s="23" t="s">
        <v>117</v>
      </c>
      <c r="O127" s="18"/>
    </row>
    <row r="128" spans="1:15" s="15" customFormat="1" ht="18" customHeight="1" x14ac:dyDescent="0.2">
      <c r="B128" s="15" t="s">
        <v>61</v>
      </c>
      <c r="C128" s="4"/>
      <c r="D128" s="21">
        <f t="shared" si="48"/>
        <v>3097</v>
      </c>
      <c r="E128" s="23">
        <v>2600</v>
      </c>
      <c r="F128" s="24">
        <v>287</v>
      </c>
      <c r="G128" s="24">
        <v>75</v>
      </c>
      <c r="H128" s="24">
        <v>103</v>
      </c>
      <c r="I128" s="23">
        <v>13</v>
      </c>
      <c r="J128" s="24">
        <v>14</v>
      </c>
      <c r="K128" s="24">
        <v>2</v>
      </c>
      <c r="L128" s="24" t="s">
        <v>117</v>
      </c>
      <c r="M128" s="23">
        <v>3</v>
      </c>
      <c r="N128" s="23" t="s">
        <v>117</v>
      </c>
      <c r="O128" s="18"/>
    </row>
    <row r="129" spans="1:15" s="15" customFormat="1" ht="18" customHeight="1" x14ac:dyDescent="0.2">
      <c r="B129" s="15" t="s">
        <v>17</v>
      </c>
      <c r="C129" s="4"/>
      <c r="D129" s="21">
        <f t="shared" si="48"/>
        <v>165</v>
      </c>
      <c r="E129" s="23">
        <v>115</v>
      </c>
      <c r="F129" s="24">
        <v>22</v>
      </c>
      <c r="G129" s="24">
        <v>16</v>
      </c>
      <c r="H129" s="24">
        <v>6</v>
      </c>
      <c r="I129" s="23">
        <v>3</v>
      </c>
      <c r="J129" s="24">
        <v>3</v>
      </c>
      <c r="K129" s="24" t="s">
        <v>117</v>
      </c>
      <c r="L129" s="24" t="s">
        <v>117</v>
      </c>
      <c r="M129" s="23" t="s">
        <v>117</v>
      </c>
      <c r="N129" s="23" t="s">
        <v>117</v>
      </c>
      <c r="O129" s="18"/>
    </row>
    <row r="130" spans="1:15" s="15" customFormat="1" ht="21.6" customHeight="1" x14ac:dyDescent="0.2">
      <c r="A130" s="4" t="s">
        <v>13</v>
      </c>
      <c r="B130" s="3"/>
      <c r="C130" s="4"/>
      <c r="D130" s="21">
        <f t="shared" ref="D130:H130" si="49">SUM(D133:D144)</f>
        <v>1846</v>
      </c>
      <c r="E130" s="21">
        <f t="shared" si="49"/>
        <v>1308</v>
      </c>
      <c r="F130" s="21">
        <f t="shared" si="49"/>
        <v>322</v>
      </c>
      <c r="G130" s="21">
        <f t="shared" si="49"/>
        <v>116</v>
      </c>
      <c r="H130" s="21">
        <f t="shared" si="49"/>
        <v>66</v>
      </c>
      <c r="I130" s="21">
        <f t="shared" ref="I130:N130" si="50">SUM(I133:I144)</f>
        <v>7</v>
      </c>
      <c r="J130" s="21">
        <f t="shared" si="50"/>
        <v>25</v>
      </c>
      <c r="K130" s="21">
        <f t="shared" si="50"/>
        <v>0</v>
      </c>
      <c r="L130" s="21">
        <f t="shared" si="50"/>
        <v>1</v>
      </c>
      <c r="M130" s="21">
        <f t="shared" si="50"/>
        <v>0</v>
      </c>
      <c r="N130" s="22">
        <f t="shared" si="50"/>
        <v>1</v>
      </c>
      <c r="O130" s="18"/>
    </row>
    <row r="131" spans="1:15" s="15" customFormat="1" ht="18.2" customHeight="1" x14ac:dyDescent="0.2">
      <c r="C131" s="4" t="s">
        <v>81</v>
      </c>
      <c r="D131" s="21">
        <f>SUM(E131:N131)</f>
        <v>123</v>
      </c>
      <c r="E131" s="23">
        <v>95</v>
      </c>
      <c r="F131" s="24">
        <v>14</v>
      </c>
      <c r="G131" s="24">
        <v>8</v>
      </c>
      <c r="H131" s="24">
        <v>3</v>
      </c>
      <c r="I131" s="23">
        <v>1</v>
      </c>
      <c r="J131" s="24">
        <v>2</v>
      </c>
      <c r="K131" s="24" t="s">
        <v>117</v>
      </c>
      <c r="L131" s="24" t="s">
        <v>117</v>
      </c>
      <c r="M131" s="23" t="s">
        <v>117</v>
      </c>
      <c r="N131" s="23" t="s">
        <v>117</v>
      </c>
      <c r="O131" s="18"/>
    </row>
    <row r="132" spans="1:15" s="15" customFormat="1" ht="18.2" customHeight="1" x14ac:dyDescent="0.2">
      <c r="C132" s="4" t="s">
        <v>121</v>
      </c>
      <c r="D132" s="21">
        <f>SUM(E132:N132)</f>
        <v>1723</v>
      </c>
      <c r="E132" s="23">
        <v>1213</v>
      </c>
      <c r="F132" s="24">
        <v>308</v>
      </c>
      <c r="G132" s="24">
        <v>108</v>
      </c>
      <c r="H132" s="24">
        <v>63</v>
      </c>
      <c r="I132" s="23">
        <v>6</v>
      </c>
      <c r="J132" s="24">
        <v>23</v>
      </c>
      <c r="K132" s="24" t="s">
        <v>117</v>
      </c>
      <c r="L132" s="24">
        <v>1</v>
      </c>
      <c r="M132" s="23" t="s">
        <v>117</v>
      </c>
      <c r="N132" s="23">
        <v>1</v>
      </c>
      <c r="O132" s="18"/>
    </row>
    <row r="133" spans="1:15" s="15" customFormat="1" ht="18.2" customHeight="1" x14ac:dyDescent="0.2">
      <c r="B133" s="15" t="s">
        <v>66</v>
      </c>
      <c r="C133" s="4"/>
      <c r="D133" s="21">
        <f>SUM(E133:N133)</f>
        <v>114</v>
      </c>
      <c r="E133" s="31">
        <v>75</v>
      </c>
      <c r="F133" s="25">
        <v>25</v>
      </c>
      <c r="G133" s="25">
        <v>8</v>
      </c>
      <c r="H133" s="25">
        <v>3</v>
      </c>
      <c r="I133" s="31" t="s">
        <v>117</v>
      </c>
      <c r="J133" s="25">
        <v>3</v>
      </c>
      <c r="K133" s="25" t="s">
        <v>117</v>
      </c>
      <c r="L133" s="25" t="s">
        <v>117</v>
      </c>
      <c r="M133" s="31" t="s">
        <v>117</v>
      </c>
      <c r="N133" s="31" t="s">
        <v>117</v>
      </c>
      <c r="O133" s="18"/>
    </row>
    <row r="134" spans="1:15" s="15" customFormat="1" ht="18.2" customHeight="1" x14ac:dyDescent="0.2">
      <c r="B134" s="15" t="s">
        <v>68</v>
      </c>
      <c r="C134" s="4"/>
      <c r="D134" s="21">
        <f t="shared" ref="D134:D144" si="51">SUM(E134:N134)</f>
        <v>16</v>
      </c>
      <c r="E134" s="31">
        <v>12</v>
      </c>
      <c r="F134" s="25">
        <v>2</v>
      </c>
      <c r="G134" s="25" t="s">
        <v>117</v>
      </c>
      <c r="H134" s="23">
        <v>1</v>
      </c>
      <c r="I134" s="31" t="s">
        <v>117</v>
      </c>
      <c r="J134" s="25" t="s">
        <v>117</v>
      </c>
      <c r="K134" s="25" t="s">
        <v>117</v>
      </c>
      <c r="L134" s="23">
        <v>1</v>
      </c>
      <c r="M134" s="31" t="s">
        <v>117</v>
      </c>
      <c r="N134" s="31" t="s">
        <v>117</v>
      </c>
      <c r="O134" s="18"/>
    </row>
    <row r="135" spans="1:15" s="15" customFormat="1" ht="18.2" customHeight="1" x14ac:dyDescent="0.2">
      <c r="B135" s="15" t="s">
        <v>70</v>
      </c>
      <c r="C135" s="4"/>
      <c r="D135" s="21">
        <f t="shared" si="51"/>
        <v>23</v>
      </c>
      <c r="E135" s="24">
        <v>9</v>
      </c>
      <c r="F135" s="25">
        <v>7</v>
      </c>
      <c r="G135" s="23">
        <v>2</v>
      </c>
      <c r="H135" s="23">
        <v>3</v>
      </c>
      <c r="I135" s="24" t="s">
        <v>117</v>
      </c>
      <c r="J135" s="25">
        <v>2</v>
      </c>
      <c r="K135" s="23" t="s">
        <v>117</v>
      </c>
      <c r="L135" s="23" t="s">
        <v>117</v>
      </c>
      <c r="M135" s="24" t="s">
        <v>117</v>
      </c>
      <c r="N135" s="31" t="s">
        <v>117</v>
      </c>
      <c r="O135" s="18"/>
    </row>
    <row r="136" spans="1:15" s="15" customFormat="1" ht="18.2" customHeight="1" x14ac:dyDescent="0.2">
      <c r="B136" s="15" t="s">
        <v>21</v>
      </c>
      <c r="C136" s="4"/>
      <c r="D136" s="21">
        <f t="shared" si="51"/>
        <v>51</v>
      </c>
      <c r="E136" s="23">
        <v>23</v>
      </c>
      <c r="F136" s="24">
        <v>16</v>
      </c>
      <c r="G136" s="23">
        <v>7</v>
      </c>
      <c r="H136" s="24">
        <v>1</v>
      </c>
      <c r="I136" s="23" t="s">
        <v>117</v>
      </c>
      <c r="J136" s="24">
        <v>4</v>
      </c>
      <c r="K136" s="23" t="s">
        <v>117</v>
      </c>
      <c r="L136" s="24" t="s">
        <v>117</v>
      </c>
      <c r="M136" s="23" t="s">
        <v>117</v>
      </c>
      <c r="N136" s="23" t="s">
        <v>117</v>
      </c>
      <c r="O136" s="18"/>
    </row>
    <row r="137" spans="1:15" s="15" customFormat="1" ht="18.2" customHeight="1" x14ac:dyDescent="0.2">
      <c r="B137" s="15" t="s">
        <v>22</v>
      </c>
      <c r="C137" s="4"/>
      <c r="D137" s="21">
        <f t="shared" si="51"/>
        <v>64</v>
      </c>
      <c r="E137" s="23">
        <v>11</v>
      </c>
      <c r="F137" s="24">
        <v>25</v>
      </c>
      <c r="G137" s="24">
        <v>20</v>
      </c>
      <c r="H137" s="24">
        <v>4</v>
      </c>
      <c r="I137" s="23">
        <v>2</v>
      </c>
      <c r="J137" s="24">
        <v>2</v>
      </c>
      <c r="K137" s="24" t="s">
        <v>117</v>
      </c>
      <c r="L137" s="24" t="s">
        <v>117</v>
      </c>
      <c r="M137" s="23" t="s">
        <v>117</v>
      </c>
      <c r="N137" s="23" t="s">
        <v>117</v>
      </c>
      <c r="O137" s="18"/>
    </row>
    <row r="138" spans="1:15" s="15" customFormat="1" ht="18.2" customHeight="1" x14ac:dyDescent="0.2">
      <c r="B138" s="15" t="s">
        <v>71</v>
      </c>
      <c r="C138" s="4"/>
      <c r="D138" s="21">
        <f t="shared" si="51"/>
        <v>18</v>
      </c>
      <c r="E138" s="23">
        <v>8</v>
      </c>
      <c r="F138" s="24">
        <v>5</v>
      </c>
      <c r="G138" s="23">
        <v>2</v>
      </c>
      <c r="H138" s="24">
        <v>3</v>
      </c>
      <c r="I138" s="23" t="s">
        <v>117</v>
      </c>
      <c r="J138" s="24" t="s">
        <v>117</v>
      </c>
      <c r="K138" s="23" t="s">
        <v>117</v>
      </c>
      <c r="L138" s="24" t="s">
        <v>117</v>
      </c>
      <c r="M138" s="23" t="s">
        <v>117</v>
      </c>
      <c r="N138" s="23" t="s">
        <v>117</v>
      </c>
      <c r="O138" s="18"/>
    </row>
    <row r="139" spans="1:15" s="15" customFormat="1" ht="18.2" customHeight="1" x14ac:dyDescent="0.2">
      <c r="B139" s="15" t="s">
        <v>72</v>
      </c>
      <c r="C139" s="4"/>
      <c r="D139" s="21">
        <f t="shared" si="51"/>
        <v>19</v>
      </c>
      <c r="E139" s="23">
        <v>12</v>
      </c>
      <c r="F139" s="24">
        <v>2</v>
      </c>
      <c r="G139" s="23">
        <v>3</v>
      </c>
      <c r="H139" s="24">
        <v>1</v>
      </c>
      <c r="I139" s="23">
        <v>1</v>
      </c>
      <c r="J139" s="24" t="s">
        <v>117</v>
      </c>
      <c r="K139" s="23" t="s">
        <v>117</v>
      </c>
      <c r="L139" s="24" t="s">
        <v>117</v>
      </c>
      <c r="M139" s="23" t="s">
        <v>117</v>
      </c>
      <c r="N139" s="23" t="s">
        <v>117</v>
      </c>
      <c r="O139" s="18"/>
    </row>
    <row r="140" spans="1:15" s="15" customFormat="1" ht="18.2" customHeight="1" x14ac:dyDescent="0.2">
      <c r="B140" s="15" t="s">
        <v>23</v>
      </c>
      <c r="C140" s="4"/>
      <c r="D140" s="21">
        <f t="shared" si="51"/>
        <v>33</v>
      </c>
      <c r="E140" s="24">
        <v>16</v>
      </c>
      <c r="F140" s="24">
        <v>11</v>
      </c>
      <c r="G140" s="23">
        <v>3</v>
      </c>
      <c r="H140" s="24" t="s">
        <v>117</v>
      </c>
      <c r="I140" s="24" t="s">
        <v>117</v>
      </c>
      <c r="J140" s="24">
        <v>3</v>
      </c>
      <c r="K140" s="23" t="s">
        <v>117</v>
      </c>
      <c r="L140" s="24" t="s">
        <v>117</v>
      </c>
      <c r="M140" s="24" t="s">
        <v>117</v>
      </c>
      <c r="N140" s="23" t="s">
        <v>117</v>
      </c>
      <c r="O140" s="18"/>
    </row>
    <row r="141" spans="1:15" s="15" customFormat="1" ht="18.2" customHeight="1" x14ac:dyDescent="0.2">
      <c r="B141" s="15" t="s">
        <v>83</v>
      </c>
      <c r="C141" s="4"/>
      <c r="D141" s="21">
        <f t="shared" si="51"/>
        <v>13</v>
      </c>
      <c r="E141" s="24">
        <v>3</v>
      </c>
      <c r="F141" s="24">
        <v>4</v>
      </c>
      <c r="G141" s="23">
        <v>2</v>
      </c>
      <c r="H141" s="24">
        <v>3</v>
      </c>
      <c r="I141" s="24">
        <v>1</v>
      </c>
      <c r="J141" s="24" t="s">
        <v>117</v>
      </c>
      <c r="K141" s="23" t="s">
        <v>117</v>
      </c>
      <c r="L141" s="24" t="s">
        <v>117</v>
      </c>
      <c r="M141" s="24" t="s">
        <v>117</v>
      </c>
      <c r="N141" s="23" t="s">
        <v>117</v>
      </c>
      <c r="O141" s="18"/>
    </row>
    <row r="142" spans="1:15" s="15" customFormat="1" ht="17.25" customHeight="1" x14ac:dyDescent="0.2">
      <c r="B142" s="15" t="s">
        <v>69</v>
      </c>
      <c r="C142" s="4"/>
      <c r="D142" s="21">
        <f t="shared" si="51"/>
        <v>1369</v>
      </c>
      <c r="E142" s="23">
        <v>1065</v>
      </c>
      <c r="F142" s="24">
        <v>196</v>
      </c>
      <c r="G142" s="24">
        <v>54</v>
      </c>
      <c r="H142" s="24">
        <v>42</v>
      </c>
      <c r="I142" s="23">
        <v>3</v>
      </c>
      <c r="J142" s="24">
        <v>8</v>
      </c>
      <c r="K142" s="24" t="s">
        <v>117</v>
      </c>
      <c r="L142" s="24" t="s">
        <v>117</v>
      </c>
      <c r="M142" s="23" t="s">
        <v>117</v>
      </c>
      <c r="N142" s="23">
        <v>1</v>
      </c>
      <c r="O142" s="18"/>
    </row>
    <row r="143" spans="1:15" s="15" customFormat="1" ht="17.25" customHeight="1" x14ac:dyDescent="0.2">
      <c r="B143" s="15" t="s">
        <v>67</v>
      </c>
      <c r="C143" s="4"/>
      <c r="D143" s="21">
        <f t="shared" si="51"/>
        <v>109</v>
      </c>
      <c r="E143" s="23">
        <v>64</v>
      </c>
      <c r="F143" s="24">
        <v>24</v>
      </c>
      <c r="G143" s="24">
        <v>14</v>
      </c>
      <c r="H143" s="24">
        <v>4</v>
      </c>
      <c r="I143" s="23" t="s">
        <v>117</v>
      </c>
      <c r="J143" s="24">
        <v>3</v>
      </c>
      <c r="K143" s="24" t="s">
        <v>117</v>
      </c>
      <c r="L143" s="24" t="s">
        <v>117</v>
      </c>
      <c r="M143" s="23" t="s">
        <v>117</v>
      </c>
      <c r="N143" s="23" t="s">
        <v>117</v>
      </c>
      <c r="O143" s="18"/>
    </row>
    <row r="144" spans="1:15" s="15" customFormat="1" ht="17.25" customHeight="1" x14ac:dyDescent="0.2">
      <c r="B144" s="15" t="s">
        <v>65</v>
      </c>
      <c r="C144" s="4"/>
      <c r="D144" s="21">
        <f t="shared" si="51"/>
        <v>17</v>
      </c>
      <c r="E144" s="24">
        <v>10</v>
      </c>
      <c r="F144" s="24">
        <v>5</v>
      </c>
      <c r="G144" s="23">
        <v>1</v>
      </c>
      <c r="H144" s="23">
        <v>1</v>
      </c>
      <c r="I144" s="24" t="s">
        <v>117</v>
      </c>
      <c r="J144" s="24" t="s">
        <v>117</v>
      </c>
      <c r="K144" s="23" t="s">
        <v>117</v>
      </c>
      <c r="L144" s="23" t="s">
        <v>117</v>
      </c>
      <c r="M144" s="24" t="s">
        <v>117</v>
      </c>
      <c r="N144" s="23" t="s">
        <v>117</v>
      </c>
      <c r="O144" s="18"/>
    </row>
    <row r="145" spans="1:15" s="15" customFormat="1" ht="21" customHeight="1" x14ac:dyDescent="0.2">
      <c r="A145" s="4" t="s">
        <v>86</v>
      </c>
      <c r="B145" s="3"/>
      <c r="D145" s="21">
        <f>SUM(D147:D147)</f>
        <v>8</v>
      </c>
      <c r="E145" s="21">
        <v>4</v>
      </c>
      <c r="F145" s="21">
        <v>2</v>
      </c>
      <c r="G145" s="21">
        <v>2</v>
      </c>
      <c r="H145" s="21" t="s">
        <v>117</v>
      </c>
      <c r="I145" s="21" t="s">
        <v>117</v>
      </c>
      <c r="J145" s="21" t="s">
        <v>117</v>
      </c>
      <c r="K145" s="21" t="s">
        <v>117</v>
      </c>
      <c r="L145" s="21" t="s">
        <v>117</v>
      </c>
      <c r="M145" s="21" t="s">
        <v>117</v>
      </c>
      <c r="N145" s="22" t="s">
        <v>117</v>
      </c>
      <c r="O145" s="18"/>
    </row>
    <row r="146" spans="1:15" s="15" customFormat="1" ht="17.25" customHeight="1" x14ac:dyDescent="0.2">
      <c r="C146" s="4" t="s">
        <v>121</v>
      </c>
      <c r="D146" s="21">
        <f>SUM(E146:I146)</f>
        <v>8</v>
      </c>
      <c r="E146" s="24">
        <v>4</v>
      </c>
      <c r="F146" s="24">
        <v>2</v>
      </c>
      <c r="G146" s="24">
        <v>2</v>
      </c>
      <c r="H146" s="23" t="s">
        <v>117</v>
      </c>
      <c r="I146" s="24" t="s">
        <v>117</v>
      </c>
      <c r="J146" s="24" t="s">
        <v>117</v>
      </c>
      <c r="K146" s="24" t="s">
        <v>117</v>
      </c>
      <c r="L146" s="23" t="s">
        <v>117</v>
      </c>
      <c r="M146" s="24" t="s">
        <v>117</v>
      </c>
      <c r="N146" s="23" t="s">
        <v>117</v>
      </c>
      <c r="O146" s="18"/>
    </row>
    <row r="147" spans="1:15" s="15" customFormat="1" ht="17.25" customHeight="1" x14ac:dyDescent="0.2">
      <c r="B147" s="15" t="s">
        <v>86</v>
      </c>
      <c r="C147" s="3"/>
      <c r="D147" s="22">
        <f>SUM(E147:N147)</f>
        <v>8</v>
      </c>
      <c r="E147" s="24">
        <v>4</v>
      </c>
      <c r="F147" s="24">
        <v>2</v>
      </c>
      <c r="G147" s="24">
        <v>2</v>
      </c>
      <c r="H147" s="23" t="s">
        <v>117</v>
      </c>
      <c r="I147" s="24" t="s">
        <v>117</v>
      </c>
      <c r="J147" s="24" t="s">
        <v>117</v>
      </c>
      <c r="K147" s="24" t="s">
        <v>117</v>
      </c>
      <c r="L147" s="23" t="s">
        <v>117</v>
      </c>
      <c r="M147" s="24" t="s">
        <v>117</v>
      </c>
      <c r="N147" s="23" t="s">
        <v>117</v>
      </c>
      <c r="O147" s="18"/>
    </row>
    <row r="148" spans="1:15" s="15" customFormat="1" ht="21.6" customHeight="1" x14ac:dyDescent="0.2">
      <c r="A148" s="4" t="s">
        <v>84</v>
      </c>
      <c r="B148" s="3"/>
      <c r="D148" s="21">
        <f>SUM(D150:D156)</f>
        <v>84</v>
      </c>
      <c r="E148" s="21">
        <f>SUM(E150:E156)</f>
        <v>26</v>
      </c>
      <c r="F148" s="21">
        <f t="shared" ref="F148:I148" si="52">SUM(F150:F156)</f>
        <v>18</v>
      </c>
      <c r="G148" s="21">
        <f t="shared" si="52"/>
        <v>33</v>
      </c>
      <c r="H148" s="21">
        <f t="shared" si="52"/>
        <v>5</v>
      </c>
      <c r="I148" s="21">
        <f t="shared" si="52"/>
        <v>1</v>
      </c>
      <c r="J148" s="21">
        <f t="shared" ref="J148:N148" si="53">SUM(J150:J156)</f>
        <v>1</v>
      </c>
      <c r="K148" s="21">
        <f t="shared" si="53"/>
        <v>0</v>
      </c>
      <c r="L148" s="21">
        <f t="shared" si="53"/>
        <v>0</v>
      </c>
      <c r="M148" s="21">
        <f t="shared" si="53"/>
        <v>0</v>
      </c>
      <c r="N148" s="22">
        <f t="shared" si="53"/>
        <v>0</v>
      </c>
      <c r="O148" s="18"/>
    </row>
    <row r="149" spans="1:15" s="15" customFormat="1" ht="17.25" customHeight="1" x14ac:dyDescent="0.2">
      <c r="C149" s="4" t="s">
        <v>121</v>
      </c>
      <c r="D149" s="21">
        <f>SUM(E149:N149)</f>
        <v>84</v>
      </c>
      <c r="E149" s="31">
        <v>26</v>
      </c>
      <c r="F149" s="25">
        <v>18</v>
      </c>
      <c r="G149" s="25">
        <v>33</v>
      </c>
      <c r="H149" s="25">
        <v>5</v>
      </c>
      <c r="I149" s="31">
        <v>1</v>
      </c>
      <c r="J149" s="25">
        <v>1</v>
      </c>
      <c r="K149" s="25" t="s">
        <v>117</v>
      </c>
      <c r="L149" s="25" t="s">
        <v>117</v>
      </c>
      <c r="M149" s="31" t="s">
        <v>117</v>
      </c>
      <c r="N149" s="31" t="s">
        <v>117</v>
      </c>
      <c r="O149" s="18"/>
    </row>
    <row r="150" spans="1:15" s="15" customFormat="1" ht="17.25" customHeight="1" x14ac:dyDescent="0.2">
      <c r="B150" s="15" t="s">
        <v>49</v>
      </c>
      <c r="C150" s="8"/>
      <c r="D150" s="22">
        <f>SUM(E150:N150)</f>
        <v>9</v>
      </c>
      <c r="E150" s="24">
        <v>2</v>
      </c>
      <c r="F150" s="24" t="s">
        <v>117</v>
      </c>
      <c r="G150" s="24">
        <v>4</v>
      </c>
      <c r="H150" s="23">
        <v>2</v>
      </c>
      <c r="I150" s="24" t="s">
        <v>117</v>
      </c>
      <c r="J150" s="24">
        <v>1</v>
      </c>
      <c r="K150" s="24" t="s">
        <v>117</v>
      </c>
      <c r="L150" s="23" t="s">
        <v>117</v>
      </c>
      <c r="M150" s="24" t="s">
        <v>117</v>
      </c>
      <c r="N150" s="23" t="s">
        <v>117</v>
      </c>
      <c r="O150" s="18"/>
    </row>
    <row r="151" spans="1:15" s="15" customFormat="1" ht="17.25" customHeight="1" x14ac:dyDescent="0.2">
      <c r="B151" s="15" t="s">
        <v>85</v>
      </c>
      <c r="C151" s="8"/>
      <c r="D151" s="22">
        <f t="shared" ref="D151:D156" si="54">SUM(E151:N151)</f>
        <v>4</v>
      </c>
      <c r="E151" s="23">
        <v>2</v>
      </c>
      <c r="F151" s="24">
        <v>1</v>
      </c>
      <c r="G151" s="24">
        <v>1</v>
      </c>
      <c r="H151" s="23" t="s">
        <v>117</v>
      </c>
      <c r="I151" s="23" t="s">
        <v>117</v>
      </c>
      <c r="J151" s="24" t="s">
        <v>117</v>
      </c>
      <c r="K151" s="24" t="s">
        <v>117</v>
      </c>
      <c r="L151" s="23" t="s">
        <v>117</v>
      </c>
      <c r="M151" s="23" t="s">
        <v>117</v>
      </c>
      <c r="N151" s="23" t="s">
        <v>117</v>
      </c>
      <c r="O151" s="18"/>
    </row>
    <row r="152" spans="1:15" s="15" customFormat="1" ht="17.25" customHeight="1" x14ac:dyDescent="0.2">
      <c r="B152" s="15" t="s">
        <v>47</v>
      </c>
      <c r="C152" s="8"/>
      <c r="D152" s="22">
        <f t="shared" si="54"/>
        <v>17</v>
      </c>
      <c r="E152" s="23">
        <v>3</v>
      </c>
      <c r="F152" s="24">
        <v>7</v>
      </c>
      <c r="G152" s="23">
        <v>6</v>
      </c>
      <c r="H152" s="23">
        <v>1</v>
      </c>
      <c r="I152" s="23" t="s">
        <v>117</v>
      </c>
      <c r="J152" s="24" t="s">
        <v>117</v>
      </c>
      <c r="K152" s="23" t="s">
        <v>117</v>
      </c>
      <c r="L152" s="23" t="s">
        <v>117</v>
      </c>
      <c r="M152" s="23" t="s">
        <v>117</v>
      </c>
      <c r="N152" s="23" t="s">
        <v>117</v>
      </c>
      <c r="O152" s="18"/>
    </row>
    <row r="153" spans="1:15" s="15" customFormat="1" ht="17.25" customHeight="1" x14ac:dyDescent="0.2">
      <c r="B153" s="15" t="s">
        <v>50</v>
      </c>
      <c r="C153" s="8"/>
      <c r="D153" s="22">
        <f t="shared" si="54"/>
        <v>19</v>
      </c>
      <c r="E153" s="23">
        <v>8</v>
      </c>
      <c r="F153" s="24">
        <v>6</v>
      </c>
      <c r="G153" s="23">
        <v>3</v>
      </c>
      <c r="H153" s="24">
        <v>1</v>
      </c>
      <c r="I153" s="23">
        <v>1</v>
      </c>
      <c r="J153" s="24" t="s">
        <v>117</v>
      </c>
      <c r="K153" s="23" t="s">
        <v>117</v>
      </c>
      <c r="L153" s="24" t="s">
        <v>117</v>
      </c>
      <c r="M153" s="23" t="s">
        <v>117</v>
      </c>
      <c r="N153" s="23" t="s">
        <v>117</v>
      </c>
      <c r="O153" s="18"/>
    </row>
    <row r="154" spans="1:15" s="15" customFormat="1" ht="17.25" customHeight="1" x14ac:dyDescent="0.2">
      <c r="B154" s="15" t="s">
        <v>99</v>
      </c>
      <c r="C154" s="8"/>
      <c r="D154" s="22">
        <f t="shared" si="54"/>
        <v>5</v>
      </c>
      <c r="E154" s="23">
        <v>2</v>
      </c>
      <c r="F154" s="23" t="s">
        <v>117</v>
      </c>
      <c r="G154" s="23">
        <v>2</v>
      </c>
      <c r="H154" s="24">
        <v>1</v>
      </c>
      <c r="I154" s="23" t="s">
        <v>117</v>
      </c>
      <c r="J154" s="23" t="s">
        <v>117</v>
      </c>
      <c r="K154" s="23" t="s">
        <v>117</v>
      </c>
      <c r="L154" s="24" t="s">
        <v>117</v>
      </c>
      <c r="M154" s="23" t="s">
        <v>117</v>
      </c>
      <c r="N154" s="23" t="s">
        <v>117</v>
      </c>
      <c r="O154" s="18"/>
    </row>
    <row r="155" spans="1:15" s="15" customFormat="1" ht="17.25" customHeight="1" x14ac:dyDescent="0.2">
      <c r="B155" s="15" t="s">
        <v>110</v>
      </c>
      <c r="C155" s="8"/>
      <c r="D155" s="22">
        <f t="shared" si="54"/>
        <v>1</v>
      </c>
      <c r="E155" s="23" t="s">
        <v>117</v>
      </c>
      <c r="F155" s="23" t="s">
        <v>117</v>
      </c>
      <c r="G155" s="23">
        <v>1</v>
      </c>
      <c r="H155" s="23" t="s">
        <v>117</v>
      </c>
      <c r="I155" s="23" t="s">
        <v>117</v>
      </c>
      <c r="J155" s="23" t="s">
        <v>117</v>
      </c>
      <c r="K155" s="23" t="s">
        <v>117</v>
      </c>
      <c r="L155" s="23" t="s">
        <v>117</v>
      </c>
      <c r="M155" s="23" t="s">
        <v>117</v>
      </c>
      <c r="N155" s="23" t="s">
        <v>117</v>
      </c>
      <c r="O155" s="18"/>
    </row>
    <row r="156" spans="1:15" s="15" customFormat="1" ht="17.25" customHeight="1" x14ac:dyDescent="0.2">
      <c r="B156" s="15" t="s">
        <v>48</v>
      </c>
      <c r="C156" s="8"/>
      <c r="D156" s="22">
        <f t="shared" si="54"/>
        <v>29</v>
      </c>
      <c r="E156" s="24">
        <v>9</v>
      </c>
      <c r="F156" s="24">
        <v>4</v>
      </c>
      <c r="G156" s="23">
        <v>16</v>
      </c>
      <c r="H156" s="23" t="s">
        <v>117</v>
      </c>
      <c r="I156" s="24" t="s">
        <v>117</v>
      </c>
      <c r="J156" s="24" t="s">
        <v>117</v>
      </c>
      <c r="K156" s="23" t="s">
        <v>117</v>
      </c>
      <c r="L156" s="23" t="s">
        <v>117</v>
      </c>
      <c r="M156" s="24" t="s">
        <v>117</v>
      </c>
      <c r="N156" s="23" t="s">
        <v>117</v>
      </c>
      <c r="O156" s="18"/>
    </row>
    <row r="157" spans="1:15" s="15" customFormat="1" ht="9" customHeight="1" x14ac:dyDescent="0.2">
      <c r="A157" s="19"/>
      <c r="B157" s="19"/>
      <c r="C157" s="5"/>
      <c r="D157" s="6"/>
      <c r="E157" s="6"/>
      <c r="F157" s="12"/>
      <c r="G157" s="6"/>
      <c r="H157" s="6"/>
      <c r="I157" s="13"/>
      <c r="J157" s="13"/>
      <c r="K157" s="13"/>
      <c r="L157" s="13"/>
      <c r="M157" s="13"/>
      <c r="N157" s="13"/>
      <c r="O157" s="18"/>
    </row>
    <row r="158" spans="1:15" s="15" customFormat="1" ht="9" customHeight="1" x14ac:dyDescent="0.2">
      <c r="A158" s="18"/>
      <c r="B158" s="18"/>
      <c r="C158" s="3"/>
      <c r="D158" s="2"/>
      <c r="E158" s="2"/>
      <c r="F158" s="2"/>
      <c r="G158" s="2"/>
      <c r="H158" s="2"/>
      <c r="I158" s="11"/>
      <c r="J158" s="18"/>
      <c r="O158" s="18"/>
    </row>
    <row r="159" spans="1:15" s="15" customFormat="1" ht="17.25" customHeight="1" x14ac:dyDescent="0.2">
      <c r="A159" s="36" t="s">
        <v>122</v>
      </c>
      <c r="B159" s="30"/>
      <c r="C159" s="30"/>
      <c r="D159" s="30"/>
      <c r="E159" s="30"/>
      <c r="F159" s="30"/>
      <c r="G159" s="30"/>
      <c r="H159" s="30"/>
      <c r="I159" s="30"/>
      <c r="J159" s="18"/>
      <c r="O159" s="18"/>
    </row>
    <row r="160" spans="1:15" s="15" customFormat="1" ht="17.25" customHeight="1" x14ac:dyDescent="0.2">
      <c r="A160" s="30" t="s">
        <v>123</v>
      </c>
      <c r="B160" s="30"/>
      <c r="C160" s="30"/>
      <c r="D160" s="30"/>
      <c r="E160" s="30"/>
      <c r="F160" s="30"/>
      <c r="G160" s="30"/>
      <c r="H160" s="30"/>
      <c r="I160" s="30"/>
      <c r="J160" s="18"/>
      <c r="O160" s="18"/>
    </row>
    <row r="161" spans="1:15" s="15" customFormat="1" ht="17.25" customHeight="1" x14ac:dyDescent="0.2">
      <c r="A161" s="20" t="s">
        <v>96</v>
      </c>
      <c r="B161" s="1"/>
      <c r="C161" s="1"/>
      <c r="D161" s="1"/>
      <c r="E161" s="1"/>
      <c r="F161" s="1"/>
      <c r="G161" s="1"/>
      <c r="J161" s="18"/>
      <c r="O161" s="18"/>
    </row>
    <row r="162" spans="1:15" s="15" customFormat="1" ht="17.25" customHeight="1" x14ac:dyDescent="0.2">
      <c r="A162" s="15" t="s">
        <v>87</v>
      </c>
      <c r="C162" s="7"/>
      <c r="D162" s="1"/>
      <c r="E162" s="1"/>
      <c r="F162" s="1"/>
      <c r="G162" s="1"/>
      <c r="H162" s="1"/>
      <c r="I162" s="1"/>
      <c r="J162" s="18"/>
      <c r="O162" s="18"/>
    </row>
    <row r="163" spans="1:15" s="15" customFormat="1" ht="15" customHeight="1" x14ac:dyDescent="0.2">
      <c r="J163" s="18"/>
      <c r="O163" s="18"/>
    </row>
    <row r="164" spans="1:15" s="15" customFormat="1" ht="15" customHeight="1" x14ac:dyDescent="0.2">
      <c r="J164" s="18"/>
      <c r="O164" s="18"/>
    </row>
    <row r="165" spans="1:15" s="15" customFormat="1" ht="15" customHeight="1" x14ac:dyDescent="0.2">
      <c r="J165" s="18"/>
      <c r="O165" s="18"/>
    </row>
    <row r="166" spans="1:15" s="15" customFormat="1" ht="15" customHeight="1" x14ac:dyDescent="0.2">
      <c r="J166" s="18"/>
      <c r="O166" s="18"/>
    </row>
    <row r="167" spans="1:15" s="15" customFormat="1" ht="15" customHeight="1" x14ac:dyDescent="0.2">
      <c r="J167" s="18"/>
      <c r="O167" s="18"/>
    </row>
    <row r="168" spans="1:15" s="15" customFormat="1" ht="15" customHeight="1" x14ac:dyDescent="0.2">
      <c r="J168" s="18"/>
      <c r="O168" s="18"/>
    </row>
    <row r="169" spans="1:15" s="15" customFormat="1" ht="15" customHeight="1" x14ac:dyDescent="0.2">
      <c r="J169" s="18"/>
      <c r="O169" s="18"/>
    </row>
    <row r="170" spans="1:15" s="15" customFormat="1" ht="15" customHeight="1" x14ac:dyDescent="0.2">
      <c r="J170" s="18"/>
      <c r="O170" s="18"/>
    </row>
    <row r="171" spans="1:15" s="15" customFormat="1" ht="15" customHeight="1" x14ac:dyDescent="0.2">
      <c r="J171" s="18"/>
      <c r="O171" s="18"/>
    </row>
    <row r="172" spans="1:15" s="15" customFormat="1" ht="15" customHeight="1" x14ac:dyDescent="0.2">
      <c r="J172" s="18"/>
      <c r="O172" s="18"/>
    </row>
    <row r="173" spans="1:15" s="15" customFormat="1" ht="15" customHeight="1" x14ac:dyDescent="0.2">
      <c r="J173" s="18"/>
      <c r="O173" s="18"/>
    </row>
    <row r="174" spans="1:15" s="15" customFormat="1" ht="15" customHeight="1" x14ac:dyDescent="0.2">
      <c r="J174" s="18"/>
      <c r="O174" s="18"/>
    </row>
    <row r="175" spans="1:15" s="15" customFormat="1" ht="15" customHeight="1" x14ac:dyDescent="0.2">
      <c r="J175" s="18"/>
      <c r="O175" s="18"/>
    </row>
    <row r="176" spans="1:15" s="15" customFormat="1" ht="15" customHeight="1" x14ac:dyDescent="0.2">
      <c r="J176" s="18"/>
      <c r="O176" s="18"/>
    </row>
    <row r="177" spans="10:15" s="15" customFormat="1" ht="15" customHeight="1" x14ac:dyDescent="0.2">
      <c r="J177" s="18"/>
      <c r="O177" s="18"/>
    </row>
    <row r="178" spans="10:15" s="15" customFormat="1" ht="15" customHeight="1" x14ac:dyDescent="0.2">
      <c r="J178" s="18"/>
      <c r="O178" s="18"/>
    </row>
    <row r="179" spans="10:15" s="15" customFormat="1" ht="15" customHeight="1" x14ac:dyDescent="0.2">
      <c r="J179" s="18"/>
      <c r="O179" s="18"/>
    </row>
    <row r="180" spans="10:15" s="15" customFormat="1" ht="15" customHeight="1" x14ac:dyDescent="0.2">
      <c r="J180" s="18"/>
      <c r="O180" s="18"/>
    </row>
    <row r="181" spans="10:15" s="15" customFormat="1" ht="15" customHeight="1" x14ac:dyDescent="0.2">
      <c r="J181" s="18"/>
      <c r="O181" s="18"/>
    </row>
    <row r="182" spans="10:15" s="15" customFormat="1" ht="15" customHeight="1" x14ac:dyDescent="0.2">
      <c r="J182" s="18"/>
      <c r="O182" s="18"/>
    </row>
    <row r="183" spans="10:15" s="15" customFormat="1" ht="15" customHeight="1" x14ac:dyDescent="0.2">
      <c r="J183" s="18"/>
      <c r="O183" s="18"/>
    </row>
    <row r="184" spans="10:15" s="15" customFormat="1" ht="15" customHeight="1" x14ac:dyDescent="0.2">
      <c r="J184" s="18"/>
      <c r="O184" s="18"/>
    </row>
    <row r="185" spans="10:15" s="15" customFormat="1" ht="15" customHeight="1" x14ac:dyDescent="0.2">
      <c r="J185" s="18"/>
      <c r="O185" s="18"/>
    </row>
    <row r="186" spans="10:15" s="15" customFormat="1" ht="15" customHeight="1" x14ac:dyDescent="0.2">
      <c r="J186" s="18"/>
      <c r="O186" s="18"/>
    </row>
    <row r="187" spans="10:15" s="15" customFormat="1" ht="15" customHeight="1" x14ac:dyDescent="0.2">
      <c r="J187" s="18"/>
      <c r="O187" s="18"/>
    </row>
    <row r="188" spans="10:15" s="15" customFormat="1" ht="15" customHeight="1" x14ac:dyDescent="0.2">
      <c r="J188" s="18"/>
      <c r="O188" s="18"/>
    </row>
    <row r="189" spans="10:15" s="15" customFormat="1" ht="15" customHeight="1" x14ac:dyDescent="0.2">
      <c r="J189" s="18"/>
      <c r="O189" s="18"/>
    </row>
    <row r="190" spans="10:15" s="15" customFormat="1" ht="15" customHeight="1" x14ac:dyDescent="0.2">
      <c r="J190" s="18"/>
      <c r="O190" s="18"/>
    </row>
    <row r="191" spans="10:15" s="15" customFormat="1" ht="15" customHeight="1" x14ac:dyDescent="0.2">
      <c r="J191" s="18"/>
      <c r="O191" s="18"/>
    </row>
    <row r="192" spans="10:15" s="15" customFormat="1" ht="15" customHeight="1" x14ac:dyDescent="0.2">
      <c r="J192" s="18"/>
      <c r="O192" s="18"/>
    </row>
    <row r="193" spans="10:15" s="15" customFormat="1" ht="15" customHeight="1" x14ac:dyDescent="0.2">
      <c r="J193" s="18"/>
      <c r="O193" s="18"/>
    </row>
    <row r="194" spans="10:15" ht="15" customHeight="1" x14ac:dyDescent="0.2"/>
    <row r="195" spans="10:15" ht="15" customHeight="1" x14ac:dyDescent="0.2"/>
    <row r="196" spans="10:15" ht="15" customHeight="1" x14ac:dyDescent="0.2"/>
    <row r="197" spans="10:15" ht="15" customHeight="1" x14ac:dyDescent="0.2"/>
    <row r="198" spans="10:15" ht="15" customHeight="1" x14ac:dyDescent="0.2"/>
    <row r="199" spans="10:15" ht="15" customHeight="1" x14ac:dyDescent="0.2"/>
    <row r="200" spans="10:15" ht="15" customHeight="1" x14ac:dyDescent="0.2"/>
    <row r="201" spans="10:15" ht="15" customHeight="1" x14ac:dyDescent="0.2"/>
    <row r="202" spans="10:15" ht="15" customHeight="1" x14ac:dyDescent="0.2"/>
    <row r="203" spans="10:15" ht="15" customHeight="1" x14ac:dyDescent="0.2"/>
    <row r="204" spans="10:15" ht="15" customHeight="1" x14ac:dyDescent="0.2"/>
    <row r="205" spans="10:15" ht="15" customHeight="1" x14ac:dyDescent="0.2"/>
    <row r="206" spans="10:15" ht="15" customHeight="1" x14ac:dyDescent="0.2"/>
    <row r="207" spans="10:15" ht="15" customHeight="1" x14ac:dyDescent="0.2"/>
    <row r="208" spans="10:15" ht="15" customHeight="1" x14ac:dyDescent="0.2"/>
    <row r="209" ht="15" customHeight="1" x14ac:dyDescent="0.2"/>
    <row r="210" ht="15" customHeight="1" x14ac:dyDescent="0.2"/>
    <row r="211" ht="15" customHeight="1" x14ac:dyDescent="0.2"/>
  </sheetData>
  <mergeCells count="8">
    <mergeCell ref="A1:N1"/>
    <mergeCell ref="A2:N2"/>
    <mergeCell ref="A8:C8"/>
    <mergeCell ref="C3:I3"/>
    <mergeCell ref="A4:C6"/>
    <mergeCell ref="D5:D6"/>
    <mergeCell ref="D4:N4"/>
    <mergeCell ref="E5:N5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  <ignoredErrors>
    <ignoredError sqref="D70 H70 D76 D130 D145 D148 D99" formula="1"/>
    <ignoredError sqref="E27 F27:I27 E88:G88 E148 F33:I33 H88" formulaRange="1"/>
    <ignoredError sqref="E42:G42 E70:G70 E76:H76 G117:H117 E130:G130 F148:G148 H42 H130 H148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451-03</vt:lpstr>
      <vt:lpstr>'451-03'!Títulos_a_imprimir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2025-03-21T18:57:23Z</cp:lastPrinted>
  <dcterms:created xsi:type="dcterms:W3CDTF">2017-11-21T13:36:29Z</dcterms:created>
  <dcterms:modified xsi:type="dcterms:W3CDTF">2025-09-09T18:35:49Z</dcterms:modified>
</cp:coreProperties>
</file>