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ACCIDENTES DE TRANSITO\"/>
    </mc:Choice>
  </mc:AlternateContent>
  <bookViews>
    <workbookView xWindow="0" yWindow="0" windowWidth="27375" windowHeight="10845"/>
  </bookViews>
  <sheets>
    <sheet name="451-06" sheetId="4" r:id="rId1"/>
  </sheets>
  <definedNames>
    <definedName name="_xlnm.Print_Titles" localSheetId="0">'451-06'!$1:$6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4" l="1"/>
  <c r="C73" i="4"/>
  <c r="C74" i="4"/>
  <c r="C75" i="4"/>
  <c r="C71" i="4"/>
  <c r="C60" i="4"/>
  <c r="C61" i="4"/>
  <c r="C62" i="4"/>
  <c r="C63" i="4"/>
  <c r="C59" i="4"/>
  <c r="C44" i="4"/>
  <c r="C41" i="4"/>
  <c r="C36" i="4"/>
  <c r="C37" i="4"/>
  <c r="C38" i="4"/>
  <c r="C39" i="4"/>
  <c r="C35" i="4"/>
  <c r="C33" i="4"/>
  <c r="C31" i="4"/>
  <c r="C30" i="4"/>
  <c r="C29" i="4"/>
  <c r="C28" i="4"/>
  <c r="C26" i="4"/>
  <c r="C25" i="4"/>
  <c r="C66" i="4"/>
  <c r="C65" i="4"/>
  <c r="E40" i="4" l="1"/>
  <c r="F40" i="4"/>
  <c r="G40" i="4"/>
  <c r="I40" i="4"/>
  <c r="D40" i="4"/>
  <c r="E70" i="4"/>
  <c r="F70" i="4"/>
  <c r="G70" i="4"/>
  <c r="H70" i="4"/>
  <c r="I70" i="4"/>
  <c r="L70" i="4"/>
  <c r="D70" i="4"/>
  <c r="C70" i="4" s="1"/>
  <c r="E64" i="4"/>
  <c r="F64" i="4"/>
  <c r="G64" i="4"/>
  <c r="H64" i="4"/>
  <c r="I64" i="4"/>
  <c r="J64" i="4"/>
  <c r="K64" i="4"/>
  <c r="D64" i="4"/>
  <c r="E58" i="4"/>
  <c r="F58" i="4"/>
  <c r="G58" i="4"/>
  <c r="H58" i="4"/>
  <c r="I58" i="4"/>
  <c r="J58" i="4"/>
  <c r="D58" i="4"/>
  <c r="D51" i="4"/>
  <c r="E45" i="4"/>
  <c r="F45" i="4"/>
  <c r="G45" i="4"/>
  <c r="H45" i="4"/>
  <c r="I45" i="4"/>
  <c r="K45" i="4"/>
  <c r="D45" i="4"/>
  <c r="D43" i="4"/>
  <c r="E34" i="4"/>
  <c r="F34" i="4"/>
  <c r="G34" i="4"/>
  <c r="H34" i="4"/>
  <c r="I34" i="4"/>
  <c r="J34" i="4"/>
  <c r="K34" i="4"/>
  <c r="M34" i="4"/>
  <c r="D34" i="4"/>
  <c r="E24" i="4"/>
  <c r="F24" i="4"/>
  <c r="G24" i="4"/>
  <c r="H24" i="4"/>
  <c r="I24" i="4"/>
  <c r="J24" i="4"/>
  <c r="D24" i="4"/>
  <c r="C69" i="4"/>
  <c r="C68" i="4"/>
  <c r="C67" i="4"/>
  <c r="C56" i="4"/>
  <c r="C50" i="4"/>
  <c r="C49" i="4"/>
  <c r="C48" i="4"/>
  <c r="C47" i="4"/>
  <c r="C46" i="4"/>
  <c r="C27" i="4"/>
  <c r="C32" i="4"/>
  <c r="C43" i="4" l="1"/>
  <c r="D8" i="4"/>
  <c r="C64" i="4"/>
  <c r="L8" i="4"/>
  <c r="C10" i="4" l="1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9" i="4"/>
  <c r="C42" i="4" l="1"/>
  <c r="C53" i="4"/>
  <c r="C54" i="4"/>
  <c r="C55" i="4"/>
  <c r="C57" i="4"/>
  <c r="C52" i="4"/>
  <c r="E51" i="4" l="1"/>
  <c r="F51" i="4"/>
  <c r="G51" i="4"/>
  <c r="H51" i="4"/>
  <c r="I51" i="4"/>
  <c r="J51" i="4"/>
  <c r="K8" i="4"/>
  <c r="M8" i="4"/>
  <c r="E8" i="4"/>
  <c r="F8" i="4"/>
  <c r="H8" i="4"/>
  <c r="G8" i="4" l="1"/>
  <c r="J8" i="4"/>
  <c r="I8" i="4"/>
  <c r="C58" i="4"/>
  <c r="C51" i="4"/>
  <c r="C45" i="4"/>
  <c r="C40" i="4"/>
  <c r="C34" i="4"/>
  <c r="C24" i="4" l="1"/>
  <c r="C8" i="4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_25.odc" keepAlive="1" name="PAIRCA-PAN01_SQL2008 SOCIALES18 VACCIDENTE_2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25&quot;" commandType="3"/>
  </connection>
  <connection id="2" odcFile="C:\Users\libatista\Documents\Mis archivos de origen de datos\PAIRCA-PAN01_SQL2008 SOCIALES18 VACCIDENTE_5.odc" keepAlive="1" name="PAIRCA-PAN01_SQL2008 SOCIALES18 VACCIDENTE_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5&quot;" commandType="3"/>
  </connection>
  <connection id="3" odcFile="C:\Users\libatista\Documents\Mis archivos de origen de datos\PAIRCA-PAN01_SQL2008 SOCIALES19 VACCIDENTE_25.odc" keepAlive="1" name="PAIRCA-PAN01_SQL2008 SOCIALES19 VACCIDENTE_25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_25&quot;" commandType="3"/>
  </connection>
  <connection id="4" odcFile="C:\Users\libatista\Documents\Mis archivos de origen de datos\PAIRCA-PAN01_SQL2008 SOCIALES19 VACCIDENTE_5.odc" keepAlive="1" name="PAIRCA-PAN01_SQL2008 SOCIALES19 VACCIDENTE_5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_5&quot;" commandType="3"/>
  </connection>
  <connection id="5" odcFile="C:\Users\libatista\Documents\Mis archivos de origen de datos\PAIRCA-PAN01_SQL2008 SOCIALES20 VACCIDENTE_25.odc" keepAlive="1" name="PAIRCA-PAN01_SQL2008 SOCIALES20 VACCIDENTE_25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25&quot;" commandType="3"/>
  </connection>
  <connection id="6" odcFile="C:\Users\libatista\Documents\Mis archivos de origen de datos\PAIRCA-PAN01_SQL2008 SOCIALES20 VACCIDENTE_25.odc" keepAlive="1" name="PAIRCA-PAN01_SQL2008 SOCIALES20 VACCIDENTE_251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25&quot;" commandType="3"/>
  </connection>
  <connection id="7" odcFile="C:\Users\libatista\Documents\Mis archivos de origen de datos\PAIRCA-PAN01_SQL2008 SOCIALES20 VACCIDENTE_40.odc" keepAlive="1" name="PAIRCA-PAN01_SQL2008 SOCIALES20 VACCIDENTE_40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40&quot;" commandType="3"/>
  </connection>
  <connection id="8" odcFile="C:\Users\libatista\Documents\Mis archivos de origen de datos\PAIRCA-PAN01_SQL2008 SOCIALES20 VACCIDENTE_5.odc" keepAlive="1" name="PAIRCA-PAN01_SQL2008 SOCIALES20 VACCIDENTE_5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5&quot;" commandType="3"/>
  </connection>
  <connection id="9" odcFile="C:\Users\libatista\Documents\Mis archivos de origen de datos\PAIRCA-PAN01_SQL2008 SOCIALES21 VACCIDENTE_25.odc" keepAlive="1" name="PAIRCA-PAN01_SQL2008 SOCIALES21 VACCIDENTE_25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_25&quot;" commandType="3"/>
  </connection>
  <connection id="10" odcFile="C:\Users\libatista\Documents\Mis archivos de origen de datos\PAIRCA-PAN01_SQL2008 SOCIALES21 VACCIDENTE_5.odc" keepAlive="1" name="PAIRCA-PAN01_SQL2008 SOCIALES21 VACCIDENTE_5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_5&quot;" commandType="3"/>
  </connection>
  <connection id="11" odcFile="C:\Users\libatista\Documents\Mis archivos de origen de datos\PAIRCA-PAN01_SQL2008 SOCIALES22 VACCIDENTE_25.odc" keepAlive="1" name="PAIRCA-PAN01_SQL2008 SOCIALES22 VACCIDENTE_25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_25&quot;" commandType="3"/>
  </connection>
  <connection id="12" odcFile="C:\Users\libatista\Documents\Mis archivos de origen de datos\PAIRCA-PAN01_SQL2008 SOCIALES22 VACCIDENTE_5.odc" keepAlive="1" name="PAIRCA-PAN01_SQL2008 SOCIALES22 VACCIDENTE_5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_5&quot;" commandType="3"/>
  </connection>
  <connection id="13" odcFile="C:\Users\libatista\Documents\Mis archivos de origen de datos\PAIRCA-PAN01_SQL2008 SOCIALES23 VACCIDENTE_25.odc" keepAlive="1" name="PAIRCA-PAN01_SQL2008 SOCIALES23 VACCIDENTE_25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_25&quot;" commandType="3"/>
  </connection>
  <connection id="14" odcFile="C:\Users\libatista\Documents\Mis archivos de origen de datos\PAIRCA-PAN01_SQL2008 SOCIALES23 VACCIDENTE_25.odc" keepAlive="1" name="PAIRCA-PAN01_SQL2008 SOCIALES23 VACCIDENTE_251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_25&quot;" commandType="3"/>
  </connection>
  <connection id="15" odcFile="C:\Users\libatista\Documents\Mis archivos de origen de datos\PAIRCA-PAN01_SQL2008 SOCIALES23 VACCIDENTE_5.odc" keepAlive="1" name="PAIRCA-PAN01_SQL2008 SOCIALES23 VACCIDENTE_5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_5&quot;" commandType="3"/>
  </connection>
  <connection id="16" odcFile="C:\Users\libatista\Documents\Mis archivos de origen de datos\PAIRCA-PAN01_SQL2008 SOCIALES24 VACCIDENTE_25.odc" keepAlive="1" name="PAIRCA-PAN01_SQL2008 SOCIALES24 VACCIDENTE_25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ACCIDENTE_25&quot;" commandType="3"/>
  </connection>
  <connection id="17" odcFile="C:\Users\libatista\Documents\Mis archivos de origen de datos\PAIRCA-PAN01_SQL2008 SOCIALES24 VACCIDENTE_5.odc" keepAlive="1" name="PAIRCA-PAN01_SQL2008 SOCIALES24 VACCIDENTE_5" type="5" refreshedVersion="5">
    <dbPr connection="Provider=SQLOLEDB.1;Integrated Security=SSPI;Persist Security Info=True;Initial Catalog=SOCIALES24;Data Source=PAIRCA-PAN01\SQL2008;Use Procedure for Prepare=1;Auto Translate=True;Packet Size=4096;Workstation ID=INEC_SOCIALES03;Use Encryption for Data=False;Tag with column collation when possible=False" command="&quot;SOCIALES24&quot;.&quot;dbo&quot;.&quot;VACCIDENTE_5&quot;" commandType="3"/>
  </connection>
  <connection id="18" odcFile="C:\Users\libatista\Documents\Mis archivos de origen de datos\SV_SIEGPA SOCIALES17 VACCIDENTE_25.odc" keepAlive="1" name="SV_SIEGPA SOCIALES17 VACCIDENTE_2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25&quot;" commandType="3"/>
  </connection>
  <connection id="19" odcFile="C:\Users\libatista\Documents\Mis archivos de origen de datos\SV_SIEGPA SOCIALES17 VACCIDENTE_5.odc" keepAlive="1" name="SV_SIEGPA SOCIALES17 VACCIDENTE_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5&quot;" commandType="3"/>
  </connection>
</connections>
</file>

<file path=xl/sharedStrings.xml><?xml version="1.0" encoding="utf-8"?>
<sst xmlns="http://schemas.openxmlformats.org/spreadsheetml/2006/main" count="442" uniqueCount="54">
  <si>
    <t xml:space="preserve">                             </t>
  </si>
  <si>
    <t xml:space="preserve">Accidentes de tránsito </t>
  </si>
  <si>
    <t>Total</t>
  </si>
  <si>
    <t>Clase</t>
  </si>
  <si>
    <t>Atropello</t>
  </si>
  <si>
    <t xml:space="preserve">Colisión con objeto fijo </t>
  </si>
  <si>
    <t>TOTAL</t>
  </si>
  <si>
    <t>Fuente: Departamento de Operaciones del Tránsito de la Policía Nacional.</t>
  </si>
  <si>
    <t>Vía y corregimiento</t>
  </si>
  <si>
    <t>- Cantidad nula o cero.</t>
  </si>
  <si>
    <t xml:space="preserve">Colisión </t>
  </si>
  <si>
    <t>Vuelco (Caída en cuneta)</t>
  </si>
  <si>
    <t>Caída de persona o cosa del vehículo en marcha</t>
  </si>
  <si>
    <t>Colisión y vuelco</t>
  </si>
  <si>
    <t>Colisión y atropello</t>
  </si>
  <si>
    <t>Atropello y colisión</t>
  </si>
  <si>
    <t>Atropello y vuelco</t>
  </si>
  <si>
    <t>SEGÚN VÍA Y CORREGIMIENTO: AÑO 2024</t>
  </si>
  <si>
    <t xml:space="preserve">Cuadro 6. ACCIDENTES DE TRÁNSITO EN EL DISTRITO DE ARRAIJÁN, POR CLASE, </t>
  </si>
  <si>
    <t>Autopista Arraiján - La Chorrera</t>
  </si>
  <si>
    <t>Avenida la 2000</t>
  </si>
  <si>
    <t>Avenida Omar Torrijos (Arraiján)</t>
  </si>
  <si>
    <t>Avenida Panamá Pacífico</t>
  </si>
  <si>
    <t xml:space="preserve">Avenida Principal Nuevo Chorrillo </t>
  </si>
  <si>
    <t>Avenida San Vicente de Bique</t>
  </si>
  <si>
    <t xml:space="preserve">Avenida Simón Ruiz Díaz </t>
  </si>
  <si>
    <t>Carretera Chapala</t>
  </si>
  <si>
    <t>Carretera Panamericana</t>
  </si>
  <si>
    <t>Puente de Las Américas</t>
  </si>
  <si>
    <t>Vía Centenario</t>
  </si>
  <si>
    <t>Calle Nuevo Emperador</t>
  </si>
  <si>
    <t>Vía Puerto de Vacamonte</t>
  </si>
  <si>
    <t>Calle 11 de octubre</t>
  </si>
  <si>
    <t>Calle Rogelio Arosemena</t>
  </si>
  <si>
    <t>Puente Centenario</t>
  </si>
  <si>
    <t>Burunga</t>
  </si>
  <si>
    <t>Cerro Silvestre</t>
  </si>
  <si>
    <t>Juan Demóstenes Arosemena</t>
  </si>
  <si>
    <t>Nuevo Emperador</t>
  </si>
  <si>
    <t>Santa Clara</t>
  </si>
  <si>
    <t>Vacamonte</t>
  </si>
  <si>
    <t>Veracruz</t>
  </si>
  <si>
    <t>Vista Alegre</t>
  </si>
  <si>
    <t>Acceso Westland mall</t>
  </si>
  <si>
    <t>Calle principal de Residencial Vista Alegre</t>
  </si>
  <si>
    <t>-</t>
  </si>
  <si>
    <t>NOTA: Incluyen las vías que presentaron mayor incidencias de accidentes de tránsito en el distrito de Arraiján.</t>
  </si>
  <si>
    <t>Arraiján</t>
  </si>
  <si>
    <t>Calle El Tecal</t>
  </si>
  <si>
    <t>Boulevard Panamá Pacífico</t>
  </si>
  <si>
    <t>Atropello y fuga (1)</t>
  </si>
  <si>
    <t>Vías - Otras carreteras vecinales (2)</t>
  </si>
  <si>
    <t>(1) Incluye atropello y fuga con base en los casos registrados por denuncias.</t>
  </si>
  <si>
    <t>(2) Incluyen las calles, carreteras, caminos, estacionamientos, hombros o aceras destinadas para el tránsito de vehículos.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</si>
</sst>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;&quot;-&quot;;&quot;-&quot;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1" fillId="0" borderId="4" xfId="0" applyFont="1" applyFill="1" applyBorder="1"/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0" fontId="1" fillId="0" borderId="9" xfId="0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11" xfId="0" applyNumberFormat="1" applyFont="1" applyFill="1" applyBorder="1"/>
    <xf numFmtId="3" fontId="1" fillId="0" borderId="0" xfId="0" applyNumberFormat="1" applyFont="1" applyFill="1"/>
    <xf numFmtId="3" fontId="1" fillId="0" borderId="0" xfId="0" applyNumberFormat="1" applyFont="1" applyFill="1" applyBorder="1" applyAlignment="1">
      <alignment horizontal="center"/>
    </xf>
    <xf numFmtId="0" fontId="1" fillId="0" borderId="6" xfId="0" applyFont="1" applyFill="1" applyBorder="1"/>
    <xf numFmtId="3" fontId="2" fillId="0" borderId="0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3" fontId="1" fillId="0" borderId="4" xfId="0" applyNumberFormat="1" applyFont="1" applyFill="1" applyBorder="1"/>
    <xf numFmtId="164" fontId="2" fillId="0" borderId="8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2" fillId="0" borderId="8" xfId="0" applyNumberFormat="1" applyFont="1" applyFill="1" applyBorder="1"/>
    <xf numFmtId="164" fontId="1" fillId="0" borderId="8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0" fontId="0" fillId="0" borderId="0" xfId="0" applyFont="1" applyFill="1"/>
    <xf numFmtId="49" fontId="0" fillId="0" borderId="0" xfId="0" quotePrefix="1" applyNumberFormat="1" applyFont="1" applyFill="1" applyAlignment="1">
      <alignment horizontal="left"/>
    </xf>
    <xf numFmtId="49" fontId="1" fillId="0" borderId="0" xfId="0" applyNumberFormat="1" applyFont="1" applyFill="1" applyBorder="1" applyAlignment="1"/>
    <xf numFmtId="3" fontId="1" fillId="0" borderId="5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3" fontId="1" fillId="0" borderId="4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/>
    <xf numFmtId="165" fontId="1" fillId="0" borderId="0" xfId="0" applyNumberFormat="1" applyFont="1" applyFill="1" applyBorder="1"/>
    <xf numFmtId="3" fontId="2" fillId="2" borderId="1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3" fontId="2" fillId="2" borderId="2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zoomScaleNormal="100" workbookViewId="0">
      <selection activeCell="B83" sqref="B83"/>
    </sheetView>
  </sheetViews>
  <sheetFormatPr baseColWidth="10" defaultRowHeight="18" customHeight="1" x14ac:dyDescent="0.2"/>
  <cols>
    <col min="1" max="1" width="1.7109375" style="1" customWidth="1"/>
    <col min="2" max="2" width="40.42578125" style="1" customWidth="1"/>
    <col min="3" max="4" width="9.140625" style="2" customWidth="1"/>
    <col min="5" max="5" width="9.140625" style="1" customWidth="1"/>
    <col min="6" max="6" width="7.5703125" style="1" customWidth="1"/>
    <col min="7" max="7" width="9.140625" style="1" customWidth="1"/>
    <col min="8" max="8" width="11.140625" style="2" customWidth="1"/>
    <col min="9" max="9" width="9.140625" style="1" customWidth="1"/>
    <col min="10" max="12" width="9.5703125" style="2" customWidth="1"/>
    <col min="13" max="13" width="9" style="2" customWidth="1"/>
    <col min="14" max="14" width="11.42578125" style="1"/>
    <col min="15" max="189" width="11.42578125" style="2"/>
    <col min="190" max="190" width="26.28515625" style="2" customWidth="1"/>
    <col min="191" max="191" width="8.7109375" style="2" customWidth="1"/>
    <col min="192" max="199" width="9.5703125" style="2" customWidth="1"/>
    <col min="200" max="445" width="11.42578125" style="2"/>
    <col min="446" max="446" width="26.28515625" style="2" customWidth="1"/>
    <col min="447" max="447" width="8.7109375" style="2" customWidth="1"/>
    <col min="448" max="455" width="9.5703125" style="2" customWidth="1"/>
    <col min="456" max="701" width="11.42578125" style="2"/>
    <col min="702" max="702" width="26.28515625" style="2" customWidth="1"/>
    <col min="703" max="703" width="8.7109375" style="2" customWidth="1"/>
    <col min="704" max="711" width="9.5703125" style="2" customWidth="1"/>
    <col min="712" max="957" width="11.42578125" style="2"/>
    <col min="958" max="958" width="26.28515625" style="2" customWidth="1"/>
    <col min="959" max="959" width="8.7109375" style="2" customWidth="1"/>
    <col min="960" max="967" width="9.5703125" style="2" customWidth="1"/>
    <col min="968" max="1213" width="11.42578125" style="2"/>
    <col min="1214" max="1214" width="26.28515625" style="2" customWidth="1"/>
    <col min="1215" max="1215" width="8.7109375" style="2" customWidth="1"/>
    <col min="1216" max="1223" width="9.5703125" style="2" customWidth="1"/>
    <col min="1224" max="1469" width="11.42578125" style="2"/>
    <col min="1470" max="1470" width="26.28515625" style="2" customWidth="1"/>
    <col min="1471" max="1471" width="8.7109375" style="2" customWidth="1"/>
    <col min="1472" max="1479" width="9.5703125" style="2" customWidth="1"/>
    <col min="1480" max="1725" width="11.42578125" style="2"/>
    <col min="1726" max="1726" width="26.28515625" style="2" customWidth="1"/>
    <col min="1727" max="1727" width="8.7109375" style="2" customWidth="1"/>
    <col min="1728" max="1735" width="9.5703125" style="2" customWidth="1"/>
    <col min="1736" max="1981" width="11.42578125" style="2"/>
    <col min="1982" max="1982" width="26.28515625" style="2" customWidth="1"/>
    <col min="1983" max="1983" width="8.7109375" style="2" customWidth="1"/>
    <col min="1984" max="1991" width="9.5703125" style="2" customWidth="1"/>
    <col min="1992" max="2237" width="11.42578125" style="2"/>
    <col min="2238" max="2238" width="26.28515625" style="2" customWidth="1"/>
    <col min="2239" max="2239" width="8.7109375" style="2" customWidth="1"/>
    <col min="2240" max="2247" width="9.5703125" style="2" customWidth="1"/>
    <col min="2248" max="2493" width="11.42578125" style="2"/>
    <col min="2494" max="2494" width="26.28515625" style="2" customWidth="1"/>
    <col min="2495" max="2495" width="8.7109375" style="2" customWidth="1"/>
    <col min="2496" max="2503" width="9.5703125" style="2" customWidth="1"/>
    <col min="2504" max="2749" width="11.42578125" style="2"/>
    <col min="2750" max="2750" width="26.28515625" style="2" customWidth="1"/>
    <col min="2751" max="2751" width="8.7109375" style="2" customWidth="1"/>
    <col min="2752" max="2759" width="9.5703125" style="2" customWidth="1"/>
    <col min="2760" max="3005" width="11.42578125" style="2"/>
    <col min="3006" max="3006" width="26.28515625" style="2" customWidth="1"/>
    <col min="3007" max="3007" width="8.7109375" style="2" customWidth="1"/>
    <col min="3008" max="3015" width="9.5703125" style="2" customWidth="1"/>
    <col min="3016" max="3261" width="11.42578125" style="2"/>
    <col min="3262" max="3262" width="26.28515625" style="2" customWidth="1"/>
    <col min="3263" max="3263" width="8.7109375" style="2" customWidth="1"/>
    <col min="3264" max="3271" width="9.5703125" style="2" customWidth="1"/>
    <col min="3272" max="3517" width="11.42578125" style="2"/>
    <col min="3518" max="3518" width="26.28515625" style="2" customWidth="1"/>
    <col min="3519" max="3519" width="8.7109375" style="2" customWidth="1"/>
    <col min="3520" max="3527" width="9.5703125" style="2" customWidth="1"/>
    <col min="3528" max="3773" width="11.42578125" style="2"/>
    <col min="3774" max="3774" width="26.28515625" style="2" customWidth="1"/>
    <col min="3775" max="3775" width="8.7109375" style="2" customWidth="1"/>
    <col min="3776" max="3783" width="9.5703125" style="2" customWidth="1"/>
    <col min="3784" max="4029" width="11.42578125" style="2"/>
    <col min="4030" max="4030" width="26.28515625" style="2" customWidth="1"/>
    <col min="4031" max="4031" width="8.7109375" style="2" customWidth="1"/>
    <col min="4032" max="4039" width="9.5703125" style="2" customWidth="1"/>
    <col min="4040" max="4285" width="11.42578125" style="2"/>
    <col min="4286" max="4286" width="26.28515625" style="2" customWidth="1"/>
    <col min="4287" max="4287" width="8.7109375" style="2" customWidth="1"/>
    <col min="4288" max="4295" width="9.5703125" style="2" customWidth="1"/>
    <col min="4296" max="4541" width="11.42578125" style="2"/>
    <col min="4542" max="4542" width="26.28515625" style="2" customWidth="1"/>
    <col min="4543" max="4543" width="8.7109375" style="2" customWidth="1"/>
    <col min="4544" max="4551" width="9.5703125" style="2" customWidth="1"/>
    <col min="4552" max="4797" width="11.42578125" style="2"/>
    <col min="4798" max="4798" width="26.28515625" style="2" customWidth="1"/>
    <col min="4799" max="4799" width="8.7109375" style="2" customWidth="1"/>
    <col min="4800" max="4807" width="9.5703125" style="2" customWidth="1"/>
    <col min="4808" max="5053" width="11.42578125" style="2"/>
    <col min="5054" max="5054" width="26.28515625" style="2" customWidth="1"/>
    <col min="5055" max="5055" width="8.7109375" style="2" customWidth="1"/>
    <col min="5056" max="5063" width="9.5703125" style="2" customWidth="1"/>
    <col min="5064" max="5309" width="11.42578125" style="2"/>
    <col min="5310" max="5310" width="26.28515625" style="2" customWidth="1"/>
    <col min="5311" max="5311" width="8.7109375" style="2" customWidth="1"/>
    <col min="5312" max="5319" width="9.5703125" style="2" customWidth="1"/>
    <col min="5320" max="5565" width="11.42578125" style="2"/>
    <col min="5566" max="5566" width="26.28515625" style="2" customWidth="1"/>
    <col min="5567" max="5567" width="8.7109375" style="2" customWidth="1"/>
    <col min="5568" max="5575" width="9.5703125" style="2" customWidth="1"/>
    <col min="5576" max="5821" width="11.42578125" style="2"/>
    <col min="5822" max="5822" width="26.28515625" style="2" customWidth="1"/>
    <col min="5823" max="5823" width="8.7109375" style="2" customWidth="1"/>
    <col min="5824" max="5831" width="9.5703125" style="2" customWidth="1"/>
    <col min="5832" max="6077" width="11.42578125" style="2"/>
    <col min="6078" max="6078" width="26.28515625" style="2" customWidth="1"/>
    <col min="6079" max="6079" width="8.7109375" style="2" customWidth="1"/>
    <col min="6080" max="6087" width="9.5703125" style="2" customWidth="1"/>
    <col min="6088" max="6333" width="11.42578125" style="2"/>
    <col min="6334" max="6334" width="26.28515625" style="2" customWidth="1"/>
    <col min="6335" max="6335" width="8.7109375" style="2" customWidth="1"/>
    <col min="6336" max="6343" width="9.5703125" style="2" customWidth="1"/>
    <col min="6344" max="6589" width="11.42578125" style="2"/>
    <col min="6590" max="6590" width="26.28515625" style="2" customWidth="1"/>
    <col min="6591" max="6591" width="8.7109375" style="2" customWidth="1"/>
    <col min="6592" max="6599" width="9.5703125" style="2" customWidth="1"/>
    <col min="6600" max="6845" width="11.42578125" style="2"/>
    <col min="6846" max="6846" width="26.28515625" style="2" customWidth="1"/>
    <col min="6847" max="6847" width="8.7109375" style="2" customWidth="1"/>
    <col min="6848" max="6855" width="9.5703125" style="2" customWidth="1"/>
    <col min="6856" max="7101" width="11.42578125" style="2"/>
    <col min="7102" max="7102" width="26.28515625" style="2" customWidth="1"/>
    <col min="7103" max="7103" width="8.7109375" style="2" customWidth="1"/>
    <col min="7104" max="7111" width="9.5703125" style="2" customWidth="1"/>
    <col min="7112" max="7357" width="11.42578125" style="2"/>
    <col min="7358" max="7358" width="26.28515625" style="2" customWidth="1"/>
    <col min="7359" max="7359" width="8.7109375" style="2" customWidth="1"/>
    <col min="7360" max="7367" width="9.5703125" style="2" customWidth="1"/>
    <col min="7368" max="7613" width="11.42578125" style="2"/>
    <col min="7614" max="7614" width="26.28515625" style="2" customWidth="1"/>
    <col min="7615" max="7615" width="8.7109375" style="2" customWidth="1"/>
    <col min="7616" max="7623" width="9.5703125" style="2" customWidth="1"/>
    <col min="7624" max="7869" width="11.42578125" style="2"/>
    <col min="7870" max="7870" width="26.28515625" style="2" customWidth="1"/>
    <col min="7871" max="7871" width="8.7109375" style="2" customWidth="1"/>
    <col min="7872" max="7879" width="9.5703125" style="2" customWidth="1"/>
    <col min="7880" max="8125" width="11.42578125" style="2"/>
    <col min="8126" max="8126" width="26.28515625" style="2" customWidth="1"/>
    <col min="8127" max="8127" width="8.7109375" style="2" customWidth="1"/>
    <col min="8128" max="8135" width="9.5703125" style="2" customWidth="1"/>
    <col min="8136" max="8381" width="11.42578125" style="2"/>
    <col min="8382" max="8382" width="26.28515625" style="2" customWidth="1"/>
    <col min="8383" max="8383" width="8.7109375" style="2" customWidth="1"/>
    <col min="8384" max="8391" width="9.5703125" style="2" customWidth="1"/>
    <col min="8392" max="8637" width="11.42578125" style="2"/>
    <col min="8638" max="8638" width="26.28515625" style="2" customWidth="1"/>
    <col min="8639" max="8639" width="8.7109375" style="2" customWidth="1"/>
    <col min="8640" max="8647" width="9.5703125" style="2" customWidth="1"/>
    <col min="8648" max="8893" width="11.42578125" style="2"/>
    <col min="8894" max="8894" width="26.28515625" style="2" customWidth="1"/>
    <col min="8895" max="8895" width="8.7109375" style="2" customWidth="1"/>
    <col min="8896" max="8903" width="9.5703125" style="2" customWidth="1"/>
    <col min="8904" max="9149" width="11.42578125" style="2"/>
    <col min="9150" max="9150" width="26.28515625" style="2" customWidth="1"/>
    <col min="9151" max="9151" width="8.7109375" style="2" customWidth="1"/>
    <col min="9152" max="9159" width="9.5703125" style="2" customWidth="1"/>
    <col min="9160" max="9405" width="11.42578125" style="2"/>
    <col min="9406" max="9406" width="26.28515625" style="2" customWidth="1"/>
    <col min="9407" max="9407" width="8.7109375" style="2" customWidth="1"/>
    <col min="9408" max="9415" width="9.5703125" style="2" customWidth="1"/>
    <col min="9416" max="9661" width="11.42578125" style="2"/>
    <col min="9662" max="9662" width="26.28515625" style="2" customWidth="1"/>
    <col min="9663" max="9663" width="8.7109375" style="2" customWidth="1"/>
    <col min="9664" max="9671" width="9.5703125" style="2" customWidth="1"/>
    <col min="9672" max="9917" width="11.42578125" style="2"/>
    <col min="9918" max="9918" width="26.28515625" style="2" customWidth="1"/>
    <col min="9919" max="9919" width="8.7109375" style="2" customWidth="1"/>
    <col min="9920" max="9927" width="9.5703125" style="2" customWidth="1"/>
    <col min="9928" max="10173" width="11.42578125" style="2"/>
    <col min="10174" max="10174" width="26.28515625" style="2" customWidth="1"/>
    <col min="10175" max="10175" width="8.7109375" style="2" customWidth="1"/>
    <col min="10176" max="10183" width="9.5703125" style="2" customWidth="1"/>
    <col min="10184" max="10429" width="11.42578125" style="2"/>
    <col min="10430" max="10430" width="26.28515625" style="2" customWidth="1"/>
    <col min="10431" max="10431" width="8.7109375" style="2" customWidth="1"/>
    <col min="10432" max="10439" width="9.5703125" style="2" customWidth="1"/>
    <col min="10440" max="10685" width="11.42578125" style="2"/>
    <col min="10686" max="10686" width="26.28515625" style="2" customWidth="1"/>
    <col min="10687" max="10687" width="8.7109375" style="2" customWidth="1"/>
    <col min="10688" max="10695" width="9.5703125" style="2" customWidth="1"/>
    <col min="10696" max="10941" width="11.42578125" style="2"/>
    <col min="10942" max="10942" width="26.28515625" style="2" customWidth="1"/>
    <col min="10943" max="10943" width="8.7109375" style="2" customWidth="1"/>
    <col min="10944" max="10951" width="9.5703125" style="2" customWidth="1"/>
    <col min="10952" max="11197" width="11.42578125" style="2"/>
    <col min="11198" max="11198" width="26.28515625" style="2" customWidth="1"/>
    <col min="11199" max="11199" width="8.7109375" style="2" customWidth="1"/>
    <col min="11200" max="11207" width="9.5703125" style="2" customWidth="1"/>
    <col min="11208" max="11453" width="11.42578125" style="2"/>
    <col min="11454" max="11454" width="26.28515625" style="2" customWidth="1"/>
    <col min="11455" max="11455" width="8.7109375" style="2" customWidth="1"/>
    <col min="11456" max="11463" width="9.5703125" style="2" customWidth="1"/>
    <col min="11464" max="11709" width="11.42578125" style="2"/>
    <col min="11710" max="11710" width="26.28515625" style="2" customWidth="1"/>
    <col min="11711" max="11711" width="8.7109375" style="2" customWidth="1"/>
    <col min="11712" max="11719" width="9.5703125" style="2" customWidth="1"/>
    <col min="11720" max="11965" width="11.42578125" style="2"/>
    <col min="11966" max="11966" width="26.28515625" style="2" customWidth="1"/>
    <col min="11967" max="11967" width="8.7109375" style="2" customWidth="1"/>
    <col min="11968" max="11975" width="9.5703125" style="2" customWidth="1"/>
    <col min="11976" max="12221" width="11.42578125" style="2"/>
    <col min="12222" max="12222" width="26.28515625" style="2" customWidth="1"/>
    <col min="12223" max="12223" width="8.7109375" style="2" customWidth="1"/>
    <col min="12224" max="12231" width="9.5703125" style="2" customWidth="1"/>
    <col min="12232" max="12477" width="11.42578125" style="2"/>
    <col min="12478" max="12478" width="26.28515625" style="2" customWidth="1"/>
    <col min="12479" max="12479" width="8.7109375" style="2" customWidth="1"/>
    <col min="12480" max="12487" width="9.5703125" style="2" customWidth="1"/>
    <col min="12488" max="12733" width="11.42578125" style="2"/>
    <col min="12734" max="12734" width="26.28515625" style="2" customWidth="1"/>
    <col min="12735" max="12735" width="8.7109375" style="2" customWidth="1"/>
    <col min="12736" max="12743" width="9.5703125" style="2" customWidth="1"/>
    <col min="12744" max="12989" width="11.42578125" style="2"/>
    <col min="12990" max="12990" width="26.28515625" style="2" customWidth="1"/>
    <col min="12991" max="12991" width="8.7109375" style="2" customWidth="1"/>
    <col min="12992" max="12999" width="9.5703125" style="2" customWidth="1"/>
    <col min="13000" max="13245" width="11.42578125" style="2"/>
    <col min="13246" max="13246" width="26.28515625" style="2" customWidth="1"/>
    <col min="13247" max="13247" width="8.7109375" style="2" customWidth="1"/>
    <col min="13248" max="13255" width="9.5703125" style="2" customWidth="1"/>
    <col min="13256" max="13501" width="11.42578125" style="2"/>
    <col min="13502" max="13502" width="26.28515625" style="2" customWidth="1"/>
    <col min="13503" max="13503" width="8.7109375" style="2" customWidth="1"/>
    <col min="13504" max="13511" width="9.5703125" style="2" customWidth="1"/>
    <col min="13512" max="13757" width="11.42578125" style="2"/>
    <col min="13758" max="13758" width="26.28515625" style="2" customWidth="1"/>
    <col min="13759" max="13759" width="8.7109375" style="2" customWidth="1"/>
    <col min="13760" max="13767" width="9.5703125" style="2" customWidth="1"/>
    <col min="13768" max="14013" width="11.42578125" style="2"/>
    <col min="14014" max="14014" width="26.28515625" style="2" customWidth="1"/>
    <col min="14015" max="14015" width="8.7109375" style="2" customWidth="1"/>
    <col min="14016" max="14023" width="9.5703125" style="2" customWidth="1"/>
    <col min="14024" max="14269" width="11.42578125" style="2"/>
    <col min="14270" max="14270" width="26.28515625" style="2" customWidth="1"/>
    <col min="14271" max="14271" width="8.7109375" style="2" customWidth="1"/>
    <col min="14272" max="14279" width="9.5703125" style="2" customWidth="1"/>
    <col min="14280" max="14525" width="11.42578125" style="2"/>
    <col min="14526" max="14526" width="26.28515625" style="2" customWidth="1"/>
    <col min="14527" max="14527" width="8.7109375" style="2" customWidth="1"/>
    <col min="14528" max="14535" width="9.5703125" style="2" customWidth="1"/>
    <col min="14536" max="14781" width="11.42578125" style="2"/>
    <col min="14782" max="14782" width="26.28515625" style="2" customWidth="1"/>
    <col min="14783" max="14783" width="8.7109375" style="2" customWidth="1"/>
    <col min="14784" max="14791" width="9.5703125" style="2" customWidth="1"/>
    <col min="14792" max="15037" width="11.42578125" style="2"/>
    <col min="15038" max="15038" width="26.28515625" style="2" customWidth="1"/>
    <col min="15039" max="15039" width="8.7109375" style="2" customWidth="1"/>
    <col min="15040" max="15047" width="9.5703125" style="2" customWidth="1"/>
    <col min="15048" max="15293" width="11.42578125" style="2"/>
    <col min="15294" max="15294" width="26.28515625" style="2" customWidth="1"/>
    <col min="15295" max="15295" width="8.7109375" style="2" customWidth="1"/>
    <col min="15296" max="15303" width="9.5703125" style="2" customWidth="1"/>
    <col min="15304" max="15549" width="11.42578125" style="2"/>
    <col min="15550" max="15550" width="26.28515625" style="2" customWidth="1"/>
    <col min="15551" max="15551" width="8.7109375" style="2" customWidth="1"/>
    <col min="15552" max="15559" width="9.5703125" style="2" customWidth="1"/>
    <col min="15560" max="15805" width="11.42578125" style="2"/>
    <col min="15806" max="15806" width="26.28515625" style="2" customWidth="1"/>
    <col min="15807" max="15807" width="8.7109375" style="2" customWidth="1"/>
    <col min="15808" max="15815" width="9.5703125" style="2" customWidth="1"/>
    <col min="15816" max="16061" width="11.42578125" style="2"/>
    <col min="16062" max="16062" width="26.28515625" style="2" customWidth="1"/>
    <col min="16063" max="16063" width="8.7109375" style="2" customWidth="1"/>
    <col min="16064" max="16071" width="9.5703125" style="2" customWidth="1"/>
    <col min="16072" max="16384" width="11.42578125" style="2"/>
  </cols>
  <sheetData>
    <row r="1" spans="1:13" ht="20.25" customHeight="1" x14ac:dyDescent="0.2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20.25" customHeight="1" x14ac:dyDescent="0.2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7.9" customHeight="1" x14ac:dyDescent="0.2">
      <c r="A3" s="10" t="s">
        <v>0</v>
      </c>
      <c r="B3" s="10"/>
      <c r="C3" s="10"/>
      <c r="D3" s="10"/>
      <c r="E3" s="10"/>
      <c r="F3" s="10"/>
      <c r="G3" s="10"/>
      <c r="H3" s="10"/>
    </row>
    <row r="4" spans="1:13" ht="26.25" customHeight="1" x14ac:dyDescent="0.2">
      <c r="A4" s="37" t="s">
        <v>8</v>
      </c>
      <c r="B4" s="38"/>
      <c r="C4" s="47" t="s">
        <v>1</v>
      </c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ht="26.25" customHeight="1" x14ac:dyDescent="0.2">
      <c r="A5" s="39"/>
      <c r="B5" s="40"/>
      <c r="C5" s="43" t="s">
        <v>2</v>
      </c>
      <c r="D5" s="49" t="s">
        <v>3</v>
      </c>
      <c r="E5" s="50"/>
      <c r="F5" s="50"/>
      <c r="G5" s="50"/>
      <c r="H5" s="50"/>
      <c r="I5" s="50"/>
      <c r="J5" s="50"/>
      <c r="K5" s="50"/>
      <c r="L5" s="50"/>
      <c r="M5" s="50"/>
    </row>
    <row r="6" spans="1:13" ht="81.75" customHeight="1" x14ac:dyDescent="0.2">
      <c r="A6" s="41"/>
      <c r="B6" s="42"/>
      <c r="C6" s="44"/>
      <c r="D6" s="35" t="s">
        <v>10</v>
      </c>
      <c r="E6" s="35" t="s">
        <v>5</v>
      </c>
      <c r="F6" s="35" t="s">
        <v>11</v>
      </c>
      <c r="G6" s="35" t="s">
        <v>4</v>
      </c>
      <c r="H6" s="35" t="s">
        <v>12</v>
      </c>
      <c r="I6" s="35" t="s">
        <v>13</v>
      </c>
      <c r="J6" s="35" t="s">
        <v>14</v>
      </c>
      <c r="K6" s="35" t="s">
        <v>50</v>
      </c>
      <c r="L6" s="35" t="s">
        <v>15</v>
      </c>
      <c r="M6" s="35" t="s">
        <v>16</v>
      </c>
    </row>
    <row r="7" spans="1:13" ht="8.4499999999999993" customHeight="1" x14ac:dyDescent="0.2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1:13" ht="24.75" customHeight="1" x14ac:dyDescent="0.2">
      <c r="A8" s="36" t="s">
        <v>6</v>
      </c>
      <c r="B8" s="48"/>
      <c r="C8" s="19">
        <f>SUM(C24,C34,C40,C43,C45,C51,C58,C64,C70,)</f>
        <v>4069</v>
      </c>
      <c r="D8" s="19">
        <f>SUM(D24,D34,D40,D43,D45,D51,D58,D64,D70,)</f>
        <v>3411</v>
      </c>
      <c r="E8" s="19">
        <f t="shared" ref="E8:M8" si="0">SUM(E24,E34,E40,E45,E51,E58,E64,E70,)</f>
        <v>378</v>
      </c>
      <c r="F8" s="19">
        <f t="shared" si="0"/>
        <v>109</v>
      </c>
      <c r="G8" s="19">
        <f t="shared" si="0"/>
        <v>80</v>
      </c>
      <c r="H8" s="19">
        <f t="shared" si="0"/>
        <v>22</v>
      </c>
      <c r="I8" s="19">
        <f t="shared" si="0"/>
        <v>53</v>
      </c>
      <c r="J8" s="19">
        <f t="shared" si="0"/>
        <v>9</v>
      </c>
      <c r="K8" s="19">
        <f t="shared" si="0"/>
        <v>4</v>
      </c>
      <c r="L8" s="19">
        <f t="shared" si="0"/>
        <v>1</v>
      </c>
      <c r="M8" s="20">
        <f t="shared" si="0"/>
        <v>2</v>
      </c>
    </row>
    <row r="9" spans="1:13" ht="18.95" customHeight="1" x14ac:dyDescent="0.2">
      <c r="A9" s="28"/>
      <c r="B9" s="31" t="s">
        <v>19</v>
      </c>
      <c r="C9" s="19">
        <f>SUM(D9:M9)</f>
        <v>538</v>
      </c>
      <c r="D9" s="19">
        <v>455</v>
      </c>
      <c r="E9" s="19">
        <v>32</v>
      </c>
      <c r="F9" s="19">
        <v>18</v>
      </c>
      <c r="G9" s="19">
        <v>10</v>
      </c>
      <c r="H9" s="19">
        <v>8</v>
      </c>
      <c r="I9" s="19">
        <v>12</v>
      </c>
      <c r="J9" s="19">
        <v>1</v>
      </c>
      <c r="K9" s="19">
        <v>2</v>
      </c>
      <c r="L9" s="19" t="s">
        <v>45</v>
      </c>
      <c r="M9" s="20" t="s">
        <v>45</v>
      </c>
    </row>
    <row r="10" spans="1:13" ht="18.95" customHeight="1" x14ac:dyDescent="0.2">
      <c r="A10" s="28"/>
      <c r="B10" s="31" t="s">
        <v>20</v>
      </c>
      <c r="C10" s="19">
        <f t="shared" ref="C10:C23" si="1">SUM(D10:M10)</f>
        <v>64</v>
      </c>
      <c r="D10" s="19">
        <v>58</v>
      </c>
      <c r="E10" s="19">
        <v>4</v>
      </c>
      <c r="F10" s="19" t="s">
        <v>45</v>
      </c>
      <c r="G10" s="19">
        <v>2</v>
      </c>
      <c r="H10" s="19" t="s">
        <v>45</v>
      </c>
      <c r="I10" s="19" t="s">
        <v>45</v>
      </c>
      <c r="J10" s="19" t="s">
        <v>45</v>
      </c>
      <c r="K10" s="19" t="s">
        <v>45</v>
      </c>
      <c r="L10" s="19" t="s">
        <v>45</v>
      </c>
      <c r="M10" s="20" t="s">
        <v>45</v>
      </c>
    </row>
    <row r="11" spans="1:13" ht="18.95" customHeight="1" x14ac:dyDescent="0.2">
      <c r="A11" s="28"/>
      <c r="B11" s="31" t="s">
        <v>21</v>
      </c>
      <c r="C11" s="19">
        <f t="shared" si="1"/>
        <v>33</v>
      </c>
      <c r="D11" s="19">
        <v>30</v>
      </c>
      <c r="E11" s="19">
        <v>1</v>
      </c>
      <c r="F11" s="19" t="s">
        <v>45</v>
      </c>
      <c r="G11" s="19">
        <v>2</v>
      </c>
      <c r="H11" s="19" t="s">
        <v>45</v>
      </c>
      <c r="I11" s="19" t="s">
        <v>45</v>
      </c>
      <c r="J11" s="19" t="s">
        <v>45</v>
      </c>
      <c r="K11" s="19" t="s">
        <v>45</v>
      </c>
      <c r="L11" s="19" t="s">
        <v>45</v>
      </c>
      <c r="M11" s="20" t="s">
        <v>45</v>
      </c>
    </row>
    <row r="12" spans="1:13" ht="18.95" customHeight="1" x14ac:dyDescent="0.2">
      <c r="A12" s="28"/>
      <c r="B12" s="31" t="s">
        <v>22</v>
      </c>
      <c r="C12" s="19">
        <f t="shared" si="1"/>
        <v>32</v>
      </c>
      <c r="D12" s="19">
        <v>25</v>
      </c>
      <c r="E12" s="19">
        <v>6</v>
      </c>
      <c r="F12" s="19" t="s">
        <v>45</v>
      </c>
      <c r="G12" s="19" t="s">
        <v>45</v>
      </c>
      <c r="H12" s="19" t="s">
        <v>45</v>
      </c>
      <c r="I12" s="19">
        <v>1</v>
      </c>
      <c r="J12" s="19" t="s">
        <v>45</v>
      </c>
      <c r="K12" s="19" t="s">
        <v>45</v>
      </c>
      <c r="L12" s="19" t="s">
        <v>45</v>
      </c>
      <c r="M12" s="20" t="s">
        <v>45</v>
      </c>
    </row>
    <row r="13" spans="1:13" ht="18.95" customHeight="1" x14ac:dyDescent="0.2">
      <c r="A13" s="28"/>
      <c r="B13" s="31" t="s">
        <v>23</v>
      </c>
      <c r="C13" s="19">
        <f t="shared" si="1"/>
        <v>102</v>
      </c>
      <c r="D13" s="19">
        <v>92</v>
      </c>
      <c r="E13" s="19">
        <v>7</v>
      </c>
      <c r="F13" s="19" t="s">
        <v>45</v>
      </c>
      <c r="G13" s="19">
        <v>2</v>
      </c>
      <c r="H13" s="19">
        <v>1</v>
      </c>
      <c r="I13" s="19" t="s">
        <v>45</v>
      </c>
      <c r="J13" s="19" t="s">
        <v>45</v>
      </c>
      <c r="K13" s="19" t="s">
        <v>45</v>
      </c>
      <c r="L13" s="19" t="s">
        <v>45</v>
      </c>
      <c r="M13" s="20" t="s">
        <v>45</v>
      </c>
    </row>
    <row r="14" spans="1:13" ht="18.95" customHeight="1" x14ac:dyDescent="0.2">
      <c r="A14" s="28"/>
      <c r="B14" s="31" t="s">
        <v>24</v>
      </c>
      <c r="C14" s="19">
        <f t="shared" si="1"/>
        <v>53</v>
      </c>
      <c r="D14" s="19">
        <v>42</v>
      </c>
      <c r="E14" s="19">
        <v>6</v>
      </c>
      <c r="F14" s="19">
        <v>2</v>
      </c>
      <c r="G14" s="19">
        <v>3</v>
      </c>
      <c r="H14" s="19" t="s">
        <v>45</v>
      </c>
      <c r="I14" s="19" t="s">
        <v>45</v>
      </c>
      <c r="J14" s="19" t="s">
        <v>45</v>
      </c>
      <c r="K14" s="19" t="s">
        <v>45</v>
      </c>
      <c r="L14" s="19" t="s">
        <v>45</v>
      </c>
      <c r="M14" s="20" t="s">
        <v>45</v>
      </c>
    </row>
    <row r="15" spans="1:13" ht="18.95" customHeight="1" x14ac:dyDescent="0.2">
      <c r="A15" s="28"/>
      <c r="B15" s="31" t="s">
        <v>25</v>
      </c>
      <c r="C15" s="19">
        <f t="shared" si="1"/>
        <v>103</v>
      </c>
      <c r="D15" s="19">
        <v>91</v>
      </c>
      <c r="E15" s="19">
        <v>7</v>
      </c>
      <c r="F15" s="19">
        <v>1</v>
      </c>
      <c r="G15" s="19">
        <v>3</v>
      </c>
      <c r="H15" s="19" t="s">
        <v>45</v>
      </c>
      <c r="I15" s="19" t="s">
        <v>45</v>
      </c>
      <c r="J15" s="19" t="s">
        <v>45</v>
      </c>
      <c r="K15" s="19" t="s">
        <v>45</v>
      </c>
      <c r="L15" s="19">
        <v>1</v>
      </c>
      <c r="M15" s="20" t="s">
        <v>45</v>
      </c>
    </row>
    <row r="16" spans="1:13" ht="18.95" customHeight="1" x14ac:dyDescent="0.2">
      <c r="B16" s="30" t="s">
        <v>30</v>
      </c>
      <c r="C16" s="19">
        <f t="shared" si="1"/>
        <v>73</v>
      </c>
      <c r="D16" s="21">
        <v>57</v>
      </c>
      <c r="E16" s="19">
        <v>7</v>
      </c>
      <c r="F16" s="19">
        <v>6</v>
      </c>
      <c r="G16" s="19">
        <v>2</v>
      </c>
      <c r="H16" s="19" t="s">
        <v>45</v>
      </c>
      <c r="I16" s="19">
        <v>1</v>
      </c>
      <c r="J16" s="19" t="s">
        <v>45</v>
      </c>
      <c r="K16" s="19" t="s">
        <v>45</v>
      </c>
      <c r="L16" s="19" t="s">
        <v>45</v>
      </c>
      <c r="M16" s="20" t="s">
        <v>45</v>
      </c>
    </row>
    <row r="17" spans="1:13" ht="18.95" customHeight="1" x14ac:dyDescent="0.2">
      <c r="B17" s="32" t="s">
        <v>48</v>
      </c>
      <c r="C17" s="19">
        <f t="shared" si="1"/>
        <v>35</v>
      </c>
      <c r="D17" s="19">
        <v>30</v>
      </c>
      <c r="E17" s="19">
        <v>3</v>
      </c>
      <c r="F17" s="19">
        <v>1</v>
      </c>
      <c r="G17" s="19">
        <v>1</v>
      </c>
      <c r="H17" s="19" t="s">
        <v>45</v>
      </c>
      <c r="I17" s="19" t="s">
        <v>45</v>
      </c>
      <c r="J17" s="19" t="s">
        <v>45</v>
      </c>
      <c r="K17" s="19" t="s">
        <v>45</v>
      </c>
      <c r="L17" s="19" t="s">
        <v>45</v>
      </c>
      <c r="M17" s="20" t="s">
        <v>45</v>
      </c>
    </row>
    <row r="18" spans="1:13" ht="18.95" customHeight="1" x14ac:dyDescent="0.2">
      <c r="B18" s="4" t="s">
        <v>26</v>
      </c>
      <c r="C18" s="19">
        <f t="shared" si="1"/>
        <v>59</v>
      </c>
      <c r="D18" s="21">
        <v>51</v>
      </c>
      <c r="E18" s="19">
        <v>3</v>
      </c>
      <c r="F18" s="19">
        <v>2</v>
      </c>
      <c r="G18" s="19">
        <v>2</v>
      </c>
      <c r="H18" s="19" t="s">
        <v>45</v>
      </c>
      <c r="I18" s="19">
        <v>1</v>
      </c>
      <c r="J18" s="19" t="s">
        <v>45</v>
      </c>
      <c r="K18" s="19" t="s">
        <v>45</v>
      </c>
      <c r="L18" s="19" t="s">
        <v>45</v>
      </c>
      <c r="M18" s="20" t="s">
        <v>45</v>
      </c>
    </row>
    <row r="19" spans="1:13" ht="18.95" customHeight="1" x14ac:dyDescent="0.2">
      <c r="B19" s="4" t="s">
        <v>27</v>
      </c>
      <c r="C19" s="19">
        <f t="shared" si="1"/>
        <v>1301</v>
      </c>
      <c r="D19" s="21">
        <v>1154</v>
      </c>
      <c r="E19" s="19">
        <v>87</v>
      </c>
      <c r="F19" s="19">
        <v>19</v>
      </c>
      <c r="G19" s="19">
        <v>20</v>
      </c>
      <c r="H19" s="19">
        <v>2</v>
      </c>
      <c r="I19" s="19">
        <v>13</v>
      </c>
      <c r="J19" s="19">
        <v>3</v>
      </c>
      <c r="K19" s="19">
        <v>1</v>
      </c>
      <c r="L19" s="19" t="s">
        <v>45</v>
      </c>
      <c r="M19" s="20">
        <v>2</v>
      </c>
    </row>
    <row r="20" spans="1:13" ht="18.95" customHeight="1" x14ac:dyDescent="0.2">
      <c r="B20" s="31" t="s">
        <v>28</v>
      </c>
      <c r="C20" s="19">
        <f t="shared" si="1"/>
        <v>33</v>
      </c>
      <c r="D20" s="21">
        <v>31</v>
      </c>
      <c r="E20" s="19" t="s">
        <v>45</v>
      </c>
      <c r="F20" s="19" t="s">
        <v>45</v>
      </c>
      <c r="G20" s="19">
        <v>1</v>
      </c>
      <c r="H20" s="19" t="s">
        <v>45</v>
      </c>
      <c r="I20" s="19">
        <v>1</v>
      </c>
      <c r="J20" s="19" t="s">
        <v>45</v>
      </c>
      <c r="K20" s="19" t="s">
        <v>45</v>
      </c>
      <c r="L20" s="19" t="s">
        <v>45</v>
      </c>
      <c r="M20" s="20" t="s">
        <v>45</v>
      </c>
    </row>
    <row r="21" spans="1:13" ht="18.95" customHeight="1" x14ac:dyDescent="0.2">
      <c r="B21" s="31" t="s">
        <v>29</v>
      </c>
      <c r="C21" s="19">
        <f t="shared" si="1"/>
        <v>365</v>
      </c>
      <c r="D21" s="19">
        <v>289</v>
      </c>
      <c r="E21" s="19">
        <v>41</v>
      </c>
      <c r="F21" s="19">
        <v>13</v>
      </c>
      <c r="G21" s="19">
        <v>4</v>
      </c>
      <c r="H21" s="19">
        <v>5</v>
      </c>
      <c r="I21" s="19">
        <v>12</v>
      </c>
      <c r="J21" s="19">
        <v>1</v>
      </c>
      <c r="K21" s="19" t="s">
        <v>45</v>
      </c>
      <c r="L21" s="19" t="s">
        <v>45</v>
      </c>
      <c r="M21" s="20" t="s">
        <v>45</v>
      </c>
    </row>
    <row r="22" spans="1:13" ht="18.95" customHeight="1" x14ac:dyDescent="0.2">
      <c r="B22" s="29" t="s">
        <v>31</v>
      </c>
      <c r="C22" s="19">
        <f t="shared" si="1"/>
        <v>112</v>
      </c>
      <c r="D22" s="19">
        <v>97</v>
      </c>
      <c r="E22" s="19">
        <v>10</v>
      </c>
      <c r="F22" s="19">
        <v>1</v>
      </c>
      <c r="G22" s="19">
        <v>2</v>
      </c>
      <c r="H22" s="19">
        <v>1</v>
      </c>
      <c r="I22" s="19">
        <v>1</v>
      </c>
      <c r="J22" s="19" t="s">
        <v>45</v>
      </c>
      <c r="K22" s="19" t="s">
        <v>45</v>
      </c>
      <c r="L22" s="19" t="s">
        <v>45</v>
      </c>
      <c r="M22" s="20" t="s">
        <v>45</v>
      </c>
    </row>
    <row r="23" spans="1:13" ht="18.95" customHeight="1" x14ac:dyDescent="0.2">
      <c r="B23" s="18" t="s">
        <v>51</v>
      </c>
      <c r="C23" s="19">
        <f t="shared" si="1"/>
        <v>1166</v>
      </c>
      <c r="D23" s="21">
        <v>909</v>
      </c>
      <c r="E23" s="19">
        <v>164</v>
      </c>
      <c r="F23" s="19">
        <v>46</v>
      </c>
      <c r="G23" s="19">
        <v>26</v>
      </c>
      <c r="H23" s="19">
        <v>5</v>
      </c>
      <c r="I23" s="19">
        <v>11</v>
      </c>
      <c r="J23" s="19">
        <v>4</v>
      </c>
      <c r="K23" s="19">
        <v>1</v>
      </c>
      <c r="L23" s="19" t="s">
        <v>45</v>
      </c>
      <c r="M23" s="20" t="s">
        <v>45</v>
      </c>
    </row>
    <row r="24" spans="1:13" ht="21.75" customHeight="1" x14ac:dyDescent="0.2">
      <c r="A24" s="1" t="s">
        <v>47</v>
      </c>
      <c r="C24" s="19">
        <f>SUM(D24:M24)</f>
        <v>1098</v>
      </c>
      <c r="D24" s="19">
        <f>SUM(D25:D33)</f>
        <v>911</v>
      </c>
      <c r="E24" s="19">
        <f t="shared" ref="E24:J24" si="2">SUM(E25:E33)</f>
        <v>104</v>
      </c>
      <c r="F24" s="19">
        <f t="shared" si="2"/>
        <v>32</v>
      </c>
      <c r="G24" s="19">
        <f t="shared" si="2"/>
        <v>22</v>
      </c>
      <c r="H24" s="19">
        <f t="shared" si="2"/>
        <v>8</v>
      </c>
      <c r="I24" s="19">
        <f t="shared" si="2"/>
        <v>19</v>
      </c>
      <c r="J24" s="19">
        <f t="shared" si="2"/>
        <v>2</v>
      </c>
      <c r="K24" s="19" t="s">
        <v>45</v>
      </c>
      <c r="L24" s="19" t="s">
        <v>45</v>
      </c>
      <c r="M24" s="20" t="s">
        <v>45</v>
      </c>
    </row>
    <row r="25" spans="1:13" ht="18.95" customHeight="1" x14ac:dyDescent="0.2">
      <c r="B25" s="1" t="s">
        <v>19</v>
      </c>
      <c r="C25" s="19">
        <f>SUM(D25:M25)</f>
        <v>113</v>
      </c>
      <c r="D25" s="22">
        <v>96</v>
      </c>
      <c r="E25" s="22">
        <v>9</v>
      </c>
      <c r="F25" s="22">
        <v>3</v>
      </c>
      <c r="G25" s="22">
        <v>2</v>
      </c>
      <c r="H25" s="22">
        <v>1</v>
      </c>
      <c r="I25" s="22">
        <v>2</v>
      </c>
      <c r="J25" s="22" t="s">
        <v>45</v>
      </c>
      <c r="K25" s="22" t="s">
        <v>45</v>
      </c>
      <c r="L25" s="22" t="s">
        <v>45</v>
      </c>
      <c r="M25" s="23" t="s">
        <v>45</v>
      </c>
    </row>
    <row r="26" spans="1:13" ht="18.95" customHeight="1" x14ac:dyDescent="0.2">
      <c r="B26" s="1" t="s">
        <v>21</v>
      </c>
      <c r="C26" s="19">
        <f>SUM(D26:M26)</f>
        <v>33</v>
      </c>
      <c r="D26" s="22">
        <v>30</v>
      </c>
      <c r="E26" s="22">
        <v>1</v>
      </c>
      <c r="F26" s="22" t="s">
        <v>45</v>
      </c>
      <c r="G26" s="22">
        <v>2</v>
      </c>
      <c r="H26" s="22" t="s">
        <v>45</v>
      </c>
      <c r="I26" s="22" t="s">
        <v>45</v>
      </c>
      <c r="J26" s="22" t="s">
        <v>45</v>
      </c>
      <c r="K26" s="22" t="s">
        <v>45</v>
      </c>
      <c r="L26" s="22" t="s">
        <v>45</v>
      </c>
      <c r="M26" s="23" t="s">
        <v>45</v>
      </c>
    </row>
    <row r="27" spans="1:13" ht="18.95" customHeight="1" x14ac:dyDescent="0.2">
      <c r="B27" s="1" t="s">
        <v>32</v>
      </c>
      <c r="C27" s="19">
        <f t="shared" ref="C27:C32" si="3">SUM(D27:M27)</f>
        <v>9</v>
      </c>
      <c r="D27" s="22">
        <v>6</v>
      </c>
      <c r="E27" s="22">
        <v>3</v>
      </c>
      <c r="F27" s="22" t="s">
        <v>45</v>
      </c>
      <c r="G27" s="22" t="s">
        <v>45</v>
      </c>
      <c r="H27" s="22" t="s">
        <v>45</v>
      </c>
      <c r="I27" s="22" t="s">
        <v>45</v>
      </c>
      <c r="J27" s="22" t="s">
        <v>45</v>
      </c>
      <c r="K27" s="22" t="s">
        <v>45</v>
      </c>
      <c r="L27" s="22" t="s">
        <v>45</v>
      </c>
      <c r="M27" s="23" t="s">
        <v>45</v>
      </c>
    </row>
    <row r="28" spans="1:13" ht="18.95" customHeight="1" x14ac:dyDescent="0.2">
      <c r="B28" s="1" t="s">
        <v>33</v>
      </c>
      <c r="C28" s="19">
        <f>SUM(D28:M28)</f>
        <v>13</v>
      </c>
      <c r="D28" s="22">
        <v>10</v>
      </c>
      <c r="E28" s="22">
        <v>2</v>
      </c>
      <c r="F28" s="22" t="s">
        <v>45</v>
      </c>
      <c r="G28" s="22">
        <v>1</v>
      </c>
      <c r="H28" s="22" t="s">
        <v>45</v>
      </c>
      <c r="I28" s="22" t="s">
        <v>45</v>
      </c>
      <c r="J28" s="22" t="s">
        <v>45</v>
      </c>
      <c r="K28" s="22" t="s">
        <v>45</v>
      </c>
      <c r="L28" s="22" t="s">
        <v>45</v>
      </c>
      <c r="M28" s="23" t="s">
        <v>45</v>
      </c>
    </row>
    <row r="29" spans="1:13" ht="18.95" customHeight="1" x14ac:dyDescent="0.2">
      <c r="B29" s="1" t="s">
        <v>27</v>
      </c>
      <c r="C29" s="19">
        <f>SUM(D29:M29)</f>
        <v>477</v>
      </c>
      <c r="D29" s="22">
        <v>421</v>
      </c>
      <c r="E29" s="22">
        <v>35</v>
      </c>
      <c r="F29" s="22">
        <v>6</v>
      </c>
      <c r="G29" s="22">
        <v>7</v>
      </c>
      <c r="H29" s="22">
        <v>1</v>
      </c>
      <c r="I29" s="22">
        <v>7</v>
      </c>
      <c r="J29" s="22" t="s">
        <v>45</v>
      </c>
      <c r="K29" s="22" t="s">
        <v>45</v>
      </c>
      <c r="L29" s="22" t="s">
        <v>45</v>
      </c>
      <c r="M29" s="23" t="s">
        <v>45</v>
      </c>
    </row>
    <row r="30" spans="1:13" ht="18.95" customHeight="1" x14ac:dyDescent="0.2">
      <c r="B30" s="1" t="s">
        <v>34</v>
      </c>
      <c r="C30" s="19">
        <f>SUM(D30:M30)</f>
        <v>3</v>
      </c>
      <c r="D30" s="22">
        <v>2</v>
      </c>
      <c r="E30" s="22">
        <v>1</v>
      </c>
      <c r="F30" s="22" t="s">
        <v>45</v>
      </c>
      <c r="G30" s="22" t="s">
        <v>45</v>
      </c>
      <c r="H30" s="22" t="s">
        <v>45</v>
      </c>
      <c r="I30" s="22" t="s">
        <v>45</v>
      </c>
      <c r="J30" s="22" t="s">
        <v>45</v>
      </c>
      <c r="K30" s="22" t="s">
        <v>45</v>
      </c>
      <c r="L30" s="22" t="s">
        <v>45</v>
      </c>
      <c r="M30" s="23" t="s">
        <v>45</v>
      </c>
    </row>
    <row r="31" spans="1:13" ht="18.95" customHeight="1" x14ac:dyDescent="0.2">
      <c r="B31" s="1" t="s">
        <v>28</v>
      </c>
      <c r="C31" s="19">
        <f>SUM(D31:M31)</f>
        <v>9</v>
      </c>
      <c r="D31" s="22">
        <v>9</v>
      </c>
      <c r="E31" s="22" t="s">
        <v>45</v>
      </c>
      <c r="F31" s="22" t="s">
        <v>45</v>
      </c>
      <c r="G31" s="22" t="s">
        <v>45</v>
      </c>
      <c r="H31" s="22" t="s">
        <v>45</v>
      </c>
      <c r="I31" s="22" t="s">
        <v>45</v>
      </c>
      <c r="J31" s="22" t="s">
        <v>45</v>
      </c>
      <c r="K31" s="22" t="s">
        <v>45</v>
      </c>
      <c r="L31" s="22" t="s">
        <v>45</v>
      </c>
      <c r="M31" s="23" t="s">
        <v>45</v>
      </c>
    </row>
    <row r="32" spans="1:13" ht="18.95" customHeight="1" x14ac:dyDescent="0.2">
      <c r="B32" s="1" t="s">
        <v>29</v>
      </c>
      <c r="C32" s="19">
        <f t="shared" si="3"/>
        <v>185</v>
      </c>
      <c r="D32" s="22">
        <v>146</v>
      </c>
      <c r="E32" s="22">
        <v>15</v>
      </c>
      <c r="F32" s="22">
        <v>8</v>
      </c>
      <c r="G32" s="22">
        <v>3</v>
      </c>
      <c r="H32" s="22">
        <v>5</v>
      </c>
      <c r="I32" s="22">
        <v>7</v>
      </c>
      <c r="J32" s="22">
        <v>1</v>
      </c>
      <c r="K32" s="22" t="s">
        <v>45</v>
      </c>
      <c r="L32" s="22" t="s">
        <v>45</v>
      </c>
      <c r="M32" s="23" t="s">
        <v>45</v>
      </c>
    </row>
    <row r="33" spans="1:13" ht="18.95" customHeight="1" x14ac:dyDescent="0.2">
      <c r="B33" s="18" t="s">
        <v>51</v>
      </c>
      <c r="C33" s="19">
        <f>SUM(D33:M33)</f>
        <v>256</v>
      </c>
      <c r="D33" s="22">
        <v>191</v>
      </c>
      <c r="E33" s="22">
        <v>38</v>
      </c>
      <c r="F33" s="22">
        <v>15</v>
      </c>
      <c r="G33" s="22">
        <v>7</v>
      </c>
      <c r="H33" s="22">
        <v>1</v>
      </c>
      <c r="I33" s="22">
        <v>3</v>
      </c>
      <c r="J33" s="22">
        <v>1</v>
      </c>
      <c r="K33" s="22" t="s">
        <v>45</v>
      </c>
      <c r="L33" s="22" t="s">
        <v>45</v>
      </c>
      <c r="M33" s="23" t="s">
        <v>45</v>
      </c>
    </row>
    <row r="34" spans="1:13" ht="21.75" customHeight="1" x14ac:dyDescent="0.2">
      <c r="A34" s="1" t="s">
        <v>37</v>
      </c>
      <c r="B34" s="2"/>
      <c r="C34" s="19">
        <f t="shared" ref="C34:C40" si="4">SUM(D34:M34)</f>
        <v>552</v>
      </c>
      <c r="D34" s="19">
        <f>SUM(D35:D39)</f>
        <v>472</v>
      </c>
      <c r="E34" s="19">
        <f t="shared" ref="E34:M34" si="5">SUM(E35:E39)</f>
        <v>42</v>
      </c>
      <c r="F34" s="19">
        <f t="shared" si="5"/>
        <v>16</v>
      </c>
      <c r="G34" s="19">
        <f t="shared" si="5"/>
        <v>11</v>
      </c>
      <c r="H34" s="19">
        <f t="shared" si="5"/>
        <v>1</v>
      </c>
      <c r="I34" s="19">
        <f t="shared" si="5"/>
        <v>5</v>
      </c>
      <c r="J34" s="19">
        <f t="shared" si="5"/>
        <v>1</v>
      </c>
      <c r="K34" s="19">
        <f t="shared" si="5"/>
        <v>2</v>
      </c>
      <c r="L34" s="19" t="s">
        <v>45</v>
      </c>
      <c r="M34" s="20">
        <f t="shared" si="5"/>
        <v>2</v>
      </c>
    </row>
    <row r="35" spans="1:13" ht="18.95" customHeight="1" x14ac:dyDescent="0.2">
      <c r="B35" s="33" t="s">
        <v>19</v>
      </c>
      <c r="C35" s="19">
        <f>SUM(D35:M35)</f>
        <v>70</v>
      </c>
      <c r="D35" s="22">
        <v>63</v>
      </c>
      <c r="E35" s="22">
        <v>1</v>
      </c>
      <c r="F35" s="22">
        <v>3</v>
      </c>
      <c r="G35" s="22" t="s">
        <v>45</v>
      </c>
      <c r="H35" s="22" t="s">
        <v>45</v>
      </c>
      <c r="I35" s="22">
        <v>2</v>
      </c>
      <c r="J35" s="22" t="s">
        <v>45</v>
      </c>
      <c r="K35" s="22">
        <v>1</v>
      </c>
      <c r="L35" s="22" t="s">
        <v>45</v>
      </c>
      <c r="M35" s="23" t="s">
        <v>45</v>
      </c>
    </row>
    <row r="36" spans="1:13" ht="18.95" customHeight="1" x14ac:dyDescent="0.2">
      <c r="B36" s="33" t="s">
        <v>26</v>
      </c>
      <c r="C36" s="19">
        <f t="shared" ref="C36:C39" si="6">SUM(D36:M36)</f>
        <v>59</v>
      </c>
      <c r="D36" s="22">
        <v>51</v>
      </c>
      <c r="E36" s="22">
        <v>3</v>
      </c>
      <c r="F36" s="22">
        <v>2</v>
      </c>
      <c r="G36" s="22">
        <v>2</v>
      </c>
      <c r="H36" s="22" t="s">
        <v>45</v>
      </c>
      <c r="I36" s="22">
        <v>1</v>
      </c>
      <c r="J36" s="22" t="s">
        <v>45</v>
      </c>
      <c r="K36" s="22" t="s">
        <v>45</v>
      </c>
      <c r="L36" s="22" t="s">
        <v>45</v>
      </c>
      <c r="M36" s="23" t="s">
        <v>45</v>
      </c>
    </row>
    <row r="37" spans="1:13" ht="18.95" customHeight="1" x14ac:dyDescent="0.2">
      <c r="B37" s="33" t="s">
        <v>27</v>
      </c>
      <c r="C37" s="19">
        <f t="shared" si="6"/>
        <v>206</v>
      </c>
      <c r="D37" s="22">
        <v>183</v>
      </c>
      <c r="E37" s="22">
        <v>9</v>
      </c>
      <c r="F37" s="22">
        <v>5</v>
      </c>
      <c r="G37" s="22">
        <v>6</v>
      </c>
      <c r="H37" s="22" t="s">
        <v>45</v>
      </c>
      <c r="I37" s="22" t="s">
        <v>45</v>
      </c>
      <c r="J37" s="22" t="s">
        <v>45</v>
      </c>
      <c r="K37" s="22">
        <v>1</v>
      </c>
      <c r="L37" s="22" t="s">
        <v>45</v>
      </c>
      <c r="M37" s="23">
        <v>2</v>
      </c>
    </row>
    <row r="38" spans="1:13" ht="18.95" customHeight="1" x14ac:dyDescent="0.2">
      <c r="B38" s="33" t="s">
        <v>30</v>
      </c>
      <c r="C38" s="19">
        <f t="shared" si="6"/>
        <v>19</v>
      </c>
      <c r="D38" s="22">
        <v>16</v>
      </c>
      <c r="E38" s="22">
        <v>2</v>
      </c>
      <c r="F38" s="22">
        <v>1</v>
      </c>
      <c r="G38" s="22" t="s">
        <v>45</v>
      </c>
      <c r="H38" s="22" t="s">
        <v>45</v>
      </c>
      <c r="I38" s="22" t="s">
        <v>45</v>
      </c>
      <c r="J38" s="22" t="s">
        <v>45</v>
      </c>
      <c r="K38" s="22" t="s">
        <v>45</v>
      </c>
      <c r="L38" s="22" t="s">
        <v>45</v>
      </c>
      <c r="M38" s="23" t="s">
        <v>45</v>
      </c>
    </row>
    <row r="39" spans="1:13" ht="18.95" customHeight="1" x14ac:dyDescent="0.2">
      <c r="B39" s="18" t="s">
        <v>51</v>
      </c>
      <c r="C39" s="19">
        <f t="shared" si="6"/>
        <v>198</v>
      </c>
      <c r="D39" s="22">
        <v>159</v>
      </c>
      <c r="E39" s="22">
        <v>27</v>
      </c>
      <c r="F39" s="22">
        <v>5</v>
      </c>
      <c r="G39" s="22">
        <v>3</v>
      </c>
      <c r="H39" s="22">
        <v>1</v>
      </c>
      <c r="I39" s="22">
        <v>2</v>
      </c>
      <c r="J39" s="22">
        <v>1</v>
      </c>
      <c r="K39" s="22" t="s">
        <v>45</v>
      </c>
      <c r="L39" s="22" t="s">
        <v>45</v>
      </c>
      <c r="M39" s="23" t="s">
        <v>45</v>
      </c>
    </row>
    <row r="40" spans="1:13" ht="21.75" customHeight="1" x14ac:dyDescent="0.2">
      <c r="A40" s="2" t="s">
        <v>38</v>
      </c>
      <c r="C40" s="19">
        <f t="shared" si="4"/>
        <v>61</v>
      </c>
      <c r="D40" s="19">
        <f>SUM(D41:D42)</f>
        <v>46</v>
      </c>
      <c r="E40" s="19">
        <f t="shared" ref="E40:I40" si="7">SUM(E41:E42)</f>
        <v>7</v>
      </c>
      <c r="F40" s="19">
        <f t="shared" si="7"/>
        <v>5</v>
      </c>
      <c r="G40" s="19">
        <f t="shared" si="7"/>
        <v>2</v>
      </c>
      <c r="H40" s="19" t="s">
        <v>45</v>
      </c>
      <c r="I40" s="19">
        <f t="shared" si="7"/>
        <v>1</v>
      </c>
      <c r="J40" s="19" t="s">
        <v>45</v>
      </c>
      <c r="K40" s="19" t="s">
        <v>45</v>
      </c>
      <c r="L40" s="19" t="s">
        <v>45</v>
      </c>
      <c r="M40" s="20" t="s">
        <v>45</v>
      </c>
    </row>
    <row r="41" spans="1:13" ht="18.95" customHeight="1" x14ac:dyDescent="0.2">
      <c r="B41" s="2" t="s">
        <v>30</v>
      </c>
      <c r="C41" s="19">
        <f>SUM(D41:M41)</f>
        <v>54</v>
      </c>
      <c r="D41" s="22">
        <v>41</v>
      </c>
      <c r="E41" s="22">
        <v>5</v>
      </c>
      <c r="F41" s="22">
        <v>5</v>
      </c>
      <c r="G41" s="22">
        <v>2</v>
      </c>
      <c r="H41" s="22" t="s">
        <v>45</v>
      </c>
      <c r="I41" s="22">
        <v>1</v>
      </c>
      <c r="J41" s="22" t="s">
        <v>45</v>
      </c>
      <c r="K41" s="22" t="s">
        <v>45</v>
      </c>
      <c r="L41" s="22" t="s">
        <v>45</v>
      </c>
      <c r="M41" s="23" t="s">
        <v>45</v>
      </c>
    </row>
    <row r="42" spans="1:13" ht="18.95" customHeight="1" x14ac:dyDescent="0.2">
      <c r="B42" s="18" t="s">
        <v>51</v>
      </c>
      <c r="C42" s="19">
        <f t="shared" ref="C42:C50" si="8">SUM(D42:M42)</f>
        <v>7</v>
      </c>
      <c r="D42" s="22">
        <v>5</v>
      </c>
      <c r="E42" s="22">
        <v>2</v>
      </c>
      <c r="F42" s="22" t="s">
        <v>45</v>
      </c>
      <c r="G42" s="22" t="s">
        <v>45</v>
      </c>
      <c r="H42" s="22" t="s">
        <v>45</v>
      </c>
      <c r="I42" s="22" t="s">
        <v>45</v>
      </c>
      <c r="J42" s="22" t="s">
        <v>45</v>
      </c>
      <c r="K42" s="22" t="s">
        <v>45</v>
      </c>
      <c r="L42" s="22" t="s">
        <v>45</v>
      </c>
      <c r="M42" s="23" t="s">
        <v>45</v>
      </c>
    </row>
    <row r="43" spans="1:13" ht="18.95" customHeight="1" x14ac:dyDescent="0.2">
      <c r="A43" s="2" t="s">
        <v>39</v>
      </c>
      <c r="B43" s="2"/>
      <c r="C43" s="19">
        <f>SUM(D43:M43)</f>
        <v>2</v>
      </c>
      <c r="D43" s="19">
        <f>SUM(D44)</f>
        <v>2</v>
      </c>
      <c r="E43" s="19" t="s">
        <v>45</v>
      </c>
      <c r="F43" s="19" t="s">
        <v>45</v>
      </c>
      <c r="G43" s="19" t="s">
        <v>45</v>
      </c>
      <c r="H43" s="19" t="s">
        <v>45</v>
      </c>
      <c r="I43" s="19" t="s">
        <v>45</v>
      </c>
      <c r="J43" s="19" t="s">
        <v>45</v>
      </c>
      <c r="K43" s="19" t="s">
        <v>45</v>
      </c>
      <c r="L43" s="19" t="s">
        <v>45</v>
      </c>
      <c r="M43" s="20" t="s">
        <v>45</v>
      </c>
    </row>
    <row r="44" spans="1:13" ht="18.95" customHeight="1" x14ac:dyDescent="0.2">
      <c r="B44" s="18" t="s">
        <v>51</v>
      </c>
      <c r="C44" s="19">
        <f>SUM(D44:M44)</f>
        <v>2</v>
      </c>
      <c r="D44" s="22">
        <v>2</v>
      </c>
      <c r="E44" s="22" t="s">
        <v>45</v>
      </c>
      <c r="F44" s="22" t="s">
        <v>45</v>
      </c>
      <c r="G44" s="22" t="s">
        <v>45</v>
      </c>
      <c r="H44" s="22" t="s">
        <v>45</v>
      </c>
      <c r="I44" s="22" t="s">
        <v>45</v>
      </c>
      <c r="J44" s="22" t="s">
        <v>45</v>
      </c>
      <c r="K44" s="22" t="s">
        <v>45</v>
      </c>
      <c r="L44" s="22" t="s">
        <v>45</v>
      </c>
      <c r="M44" s="23" t="s">
        <v>45</v>
      </c>
    </row>
    <row r="45" spans="1:13" ht="21.75" customHeight="1" x14ac:dyDescent="0.2">
      <c r="A45" s="45" t="s">
        <v>41</v>
      </c>
      <c r="B45" s="46"/>
      <c r="C45" s="19">
        <f>SUM(D45:M45)</f>
        <v>457</v>
      </c>
      <c r="D45" s="19">
        <f>SUM(D46:D50)</f>
        <v>361</v>
      </c>
      <c r="E45" s="19">
        <f t="shared" ref="E45:K45" si="9">SUM(E46:E50)</f>
        <v>63</v>
      </c>
      <c r="F45" s="19">
        <f t="shared" si="9"/>
        <v>14</v>
      </c>
      <c r="G45" s="19">
        <f t="shared" si="9"/>
        <v>4</v>
      </c>
      <c r="H45" s="19">
        <f t="shared" si="9"/>
        <v>2</v>
      </c>
      <c r="I45" s="19">
        <f t="shared" si="9"/>
        <v>12</v>
      </c>
      <c r="J45" s="19" t="s">
        <v>45</v>
      </c>
      <c r="K45" s="19">
        <f t="shared" si="9"/>
        <v>1</v>
      </c>
      <c r="L45" s="19" t="s">
        <v>45</v>
      </c>
      <c r="M45" s="20" t="s">
        <v>45</v>
      </c>
    </row>
    <row r="46" spans="1:13" ht="18.95" customHeight="1" x14ac:dyDescent="0.2">
      <c r="A46" s="29"/>
      <c r="B46" s="30" t="s">
        <v>22</v>
      </c>
      <c r="C46" s="19">
        <f t="shared" si="8"/>
        <v>32</v>
      </c>
      <c r="D46" s="22">
        <v>25</v>
      </c>
      <c r="E46" s="22">
        <v>6</v>
      </c>
      <c r="F46" s="22" t="s">
        <v>45</v>
      </c>
      <c r="G46" s="22" t="s">
        <v>45</v>
      </c>
      <c r="H46" s="22" t="s">
        <v>45</v>
      </c>
      <c r="I46" s="22">
        <v>1</v>
      </c>
      <c r="J46" s="22" t="s">
        <v>45</v>
      </c>
      <c r="K46" s="22" t="s">
        <v>45</v>
      </c>
      <c r="L46" s="22" t="s">
        <v>45</v>
      </c>
      <c r="M46" s="23" t="s">
        <v>45</v>
      </c>
    </row>
    <row r="47" spans="1:13" ht="18.95" customHeight="1" x14ac:dyDescent="0.2">
      <c r="A47" s="29"/>
      <c r="B47" s="30" t="s">
        <v>49</v>
      </c>
      <c r="C47" s="19">
        <f t="shared" si="8"/>
        <v>10</v>
      </c>
      <c r="D47" s="22">
        <v>8</v>
      </c>
      <c r="E47" s="22">
        <v>2</v>
      </c>
      <c r="F47" s="22" t="s">
        <v>45</v>
      </c>
      <c r="G47" s="22" t="s">
        <v>45</v>
      </c>
      <c r="H47" s="22" t="s">
        <v>45</v>
      </c>
      <c r="I47" s="22" t="s">
        <v>45</v>
      </c>
      <c r="J47" s="22" t="s">
        <v>45</v>
      </c>
      <c r="K47" s="22" t="s">
        <v>45</v>
      </c>
      <c r="L47" s="22" t="s">
        <v>45</v>
      </c>
      <c r="M47" s="23" t="s">
        <v>45</v>
      </c>
    </row>
    <row r="48" spans="1:13" ht="18.95" customHeight="1" x14ac:dyDescent="0.2">
      <c r="A48" s="29"/>
      <c r="B48" s="30" t="s">
        <v>27</v>
      </c>
      <c r="C48" s="19">
        <f t="shared" si="8"/>
        <v>204</v>
      </c>
      <c r="D48" s="22">
        <v>181</v>
      </c>
      <c r="E48" s="22">
        <v>17</v>
      </c>
      <c r="F48" s="22">
        <v>1</v>
      </c>
      <c r="G48" s="22" t="s">
        <v>45</v>
      </c>
      <c r="H48" s="22" t="s">
        <v>45</v>
      </c>
      <c r="I48" s="22">
        <v>5</v>
      </c>
      <c r="J48" s="22" t="s">
        <v>45</v>
      </c>
      <c r="K48" s="22" t="s">
        <v>45</v>
      </c>
      <c r="L48" s="22" t="s">
        <v>45</v>
      </c>
      <c r="M48" s="23" t="s">
        <v>45</v>
      </c>
    </row>
    <row r="49" spans="1:13" ht="18.95" customHeight="1" x14ac:dyDescent="0.2">
      <c r="B49" s="3" t="s">
        <v>28</v>
      </c>
      <c r="C49" s="19">
        <f t="shared" si="8"/>
        <v>24</v>
      </c>
      <c r="D49" s="22">
        <v>22</v>
      </c>
      <c r="E49" s="22" t="s">
        <v>45</v>
      </c>
      <c r="F49" s="22" t="s">
        <v>45</v>
      </c>
      <c r="G49" s="22">
        <v>1</v>
      </c>
      <c r="H49" s="22" t="s">
        <v>45</v>
      </c>
      <c r="I49" s="22">
        <v>1</v>
      </c>
      <c r="J49" s="22" t="s">
        <v>45</v>
      </c>
      <c r="K49" s="22" t="s">
        <v>45</v>
      </c>
      <c r="L49" s="22" t="s">
        <v>45</v>
      </c>
      <c r="M49" s="23" t="s">
        <v>45</v>
      </c>
    </row>
    <row r="50" spans="1:13" ht="18.95" customHeight="1" x14ac:dyDescent="0.2">
      <c r="B50" s="18" t="s">
        <v>51</v>
      </c>
      <c r="C50" s="19">
        <f t="shared" si="8"/>
        <v>187</v>
      </c>
      <c r="D50" s="22">
        <v>125</v>
      </c>
      <c r="E50" s="22">
        <v>38</v>
      </c>
      <c r="F50" s="22">
        <v>13</v>
      </c>
      <c r="G50" s="22">
        <v>3</v>
      </c>
      <c r="H50" s="22">
        <v>2</v>
      </c>
      <c r="I50" s="22">
        <v>5</v>
      </c>
      <c r="J50" s="22" t="s">
        <v>45</v>
      </c>
      <c r="K50" s="22">
        <v>1</v>
      </c>
      <c r="L50" s="22" t="s">
        <v>45</v>
      </c>
      <c r="M50" s="23" t="s">
        <v>45</v>
      </c>
    </row>
    <row r="51" spans="1:13" ht="21.75" customHeight="1" x14ac:dyDescent="0.2">
      <c r="A51" s="45" t="s">
        <v>42</v>
      </c>
      <c r="B51" s="46"/>
      <c r="C51" s="19">
        <f>SUM(D51:M51)</f>
        <v>541</v>
      </c>
      <c r="D51" s="19">
        <f>SUM(D52:D57)</f>
        <v>465</v>
      </c>
      <c r="E51" s="19">
        <f t="shared" ref="E51:J51" si="10">SUM(E52:E57)</f>
        <v>42</v>
      </c>
      <c r="F51" s="19">
        <f t="shared" si="10"/>
        <v>14</v>
      </c>
      <c r="G51" s="19">
        <f t="shared" si="10"/>
        <v>13</v>
      </c>
      <c r="H51" s="19">
        <f t="shared" si="10"/>
        <v>4</v>
      </c>
      <c r="I51" s="19">
        <f t="shared" si="10"/>
        <v>2</v>
      </c>
      <c r="J51" s="19">
        <f t="shared" si="10"/>
        <v>1</v>
      </c>
      <c r="K51" s="19" t="s">
        <v>45</v>
      </c>
      <c r="L51" s="19" t="s">
        <v>45</v>
      </c>
      <c r="M51" s="20" t="s">
        <v>45</v>
      </c>
    </row>
    <row r="52" spans="1:13" ht="18.95" customHeight="1" x14ac:dyDescent="0.2">
      <c r="B52" s="2" t="s">
        <v>43</v>
      </c>
      <c r="C52" s="19">
        <f>SUM(D52:M52)</f>
        <v>20</v>
      </c>
      <c r="D52" s="22">
        <v>19</v>
      </c>
      <c r="E52" s="22" t="s">
        <v>45</v>
      </c>
      <c r="F52" s="22">
        <v>1</v>
      </c>
      <c r="G52" s="22" t="s">
        <v>45</v>
      </c>
      <c r="H52" s="22" t="s">
        <v>45</v>
      </c>
      <c r="I52" s="22" t="s">
        <v>45</v>
      </c>
      <c r="J52" s="22" t="s">
        <v>45</v>
      </c>
      <c r="K52" s="22" t="s">
        <v>45</v>
      </c>
      <c r="L52" s="22" t="s">
        <v>45</v>
      </c>
      <c r="M52" s="23" t="s">
        <v>45</v>
      </c>
    </row>
    <row r="53" spans="1:13" ht="18.95" customHeight="1" x14ac:dyDescent="0.2">
      <c r="B53" s="3" t="s">
        <v>19</v>
      </c>
      <c r="C53" s="19">
        <f t="shared" ref="C53:C57" si="11">SUM(D53:M53)</f>
        <v>145</v>
      </c>
      <c r="D53" s="22">
        <v>117</v>
      </c>
      <c r="E53" s="22">
        <v>10</v>
      </c>
      <c r="F53" s="22">
        <v>8</v>
      </c>
      <c r="G53" s="22">
        <v>5</v>
      </c>
      <c r="H53" s="22">
        <v>3</v>
      </c>
      <c r="I53" s="22">
        <v>2</v>
      </c>
      <c r="J53" s="22" t="s">
        <v>45</v>
      </c>
      <c r="K53" s="22" t="s">
        <v>45</v>
      </c>
      <c r="L53" s="22" t="s">
        <v>45</v>
      </c>
      <c r="M53" s="23" t="s">
        <v>45</v>
      </c>
    </row>
    <row r="54" spans="1:13" ht="18.95" customHeight="1" x14ac:dyDescent="0.2">
      <c r="B54" s="4" t="s">
        <v>24</v>
      </c>
      <c r="C54" s="19">
        <f t="shared" si="11"/>
        <v>16</v>
      </c>
      <c r="D54" s="22">
        <v>13</v>
      </c>
      <c r="E54" s="22">
        <v>2</v>
      </c>
      <c r="F54" s="22" t="s">
        <v>45</v>
      </c>
      <c r="G54" s="22">
        <v>1</v>
      </c>
      <c r="H54" s="22" t="s">
        <v>45</v>
      </c>
      <c r="I54" s="22" t="s">
        <v>45</v>
      </c>
      <c r="J54" s="22" t="s">
        <v>45</v>
      </c>
      <c r="K54" s="22" t="s">
        <v>45</v>
      </c>
      <c r="L54" s="22" t="s">
        <v>45</v>
      </c>
      <c r="M54" s="23" t="s">
        <v>45</v>
      </c>
    </row>
    <row r="55" spans="1:13" ht="18.95" customHeight="1" x14ac:dyDescent="0.2">
      <c r="B55" s="18" t="s">
        <v>44</v>
      </c>
      <c r="C55" s="19">
        <f t="shared" si="11"/>
        <v>6</v>
      </c>
      <c r="D55" s="22">
        <v>5</v>
      </c>
      <c r="E55" s="22" t="s">
        <v>45</v>
      </c>
      <c r="F55" s="22">
        <v>1</v>
      </c>
      <c r="G55" s="22" t="s">
        <v>45</v>
      </c>
      <c r="H55" s="22" t="s">
        <v>45</v>
      </c>
      <c r="I55" s="22" t="s">
        <v>45</v>
      </c>
      <c r="J55" s="22" t="s">
        <v>45</v>
      </c>
      <c r="K55" s="22" t="s">
        <v>45</v>
      </c>
      <c r="L55" s="22" t="s">
        <v>45</v>
      </c>
      <c r="M55" s="23" t="s">
        <v>45</v>
      </c>
    </row>
    <row r="56" spans="1:13" ht="18.95" customHeight="1" x14ac:dyDescent="0.2">
      <c r="B56" s="18" t="s">
        <v>27</v>
      </c>
      <c r="C56" s="19">
        <f t="shared" si="11"/>
        <v>152</v>
      </c>
      <c r="D56" s="22">
        <v>141</v>
      </c>
      <c r="E56" s="22">
        <v>7</v>
      </c>
      <c r="F56" s="22">
        <v>2</v>
      </c>
      <c r="G56" s="22">
        <v>2</v>
      </c>
      <c r="H56" s="22" t="s">
        <v>45</v>
      </c>
      <c r="I56" s="22" t="s">
        <v>45</v>
      </c>
      <c r="J56" s="22" t="s">
        <v>45</v>
      </c>
      <c r="K56" s="22" t="s">
        <v>45</v>
      </c>
      <c r="L56" s="22" t="s">
        <v>45</v>
      </c>
      <c r="M56" s="23" t="s">
        <v>45</v>
      </c>
    </row>
    <row r="57" spans="1:13" ht="18.95" customHeight="1" x14ac:dyDescent="0.2">
      <c r="B57" s="18" t="s">
        <v>51</v>
      </c>
      <c r="C57" s="19">
        <f t="shared" si="11"/>
        <v>202</v>
      </c>
      <c r="D57" s="22">
        <v>170</v>
      </c>
      <c r="E57" s="22">
        <v>23</v>
      </c>
      <c r="F57" s="22">
        <v>2</v>
      </c>
      <c r="G57" s="22">
        <v>5</v>
      </c>
      <c r="H57" s="22">
        <v>1</v>
      </c>
      <c r="I57" s="22" t="s">
        <v>45</v>
      </c>
      <c r="J57" s="22">
        <v>1</v>
      </c>
      <c r="K57" s="22" t="s">
        <v>45</v>
      </c>
      <c r="L57" s="22" t="s">
        <v>45</v>
      </c>
      <c r="M57" s="23" t="s">
        <v>45</v>
      </c>
    </row>
    <row r="58" spans="1:13" ht="21.75" customHeight="1" x14ac:dyDescent="0.2">
      <c r="A58" s="2" t="s">
        <v>35</v>
      </c>
      <c r="B58" s="30"/>
      <c r="C58" s="19">
        <f>SUM(D58:M58)</f>
        <v>547</v>
      </c>
      <c r="D58" s="19">
        <f>SUM(D59:D63)</f>
        <v>454</v>
      </c>
      <c r="E58" s="19">
        <f t="shared" ref="E58:J58" si="12">SUM(E59:E63)</f>
        <v>59</v>
      </c>
      <c r="F58" s="19">
        <f t="shared" si="12"/>
        <v>12</v>
      </c>
      <c r="G58" s="19">
        <f t="shared" si="12"/>
        <v>8</v>
      </c>
      <c r="H58" s="19">
        <f t="shared" si="12"/>
        <v>2</v>
      </c>
      <c r="I58" s="19">
        <f t="shared" si="12"/>
        <v>8</v>
      </c>
      <c r="J58" s="19">
        <f t="shared" si="12"/>
        <v>4</v>
      </c>
      <c r="K58" s="19" t="s">
        <v>45</v>
      </c>
      <c r="L58" s="19" t="s">
        <v>45</v>
      </c>
      <c r="M58" s="20" t="s">
        <v>45</v>
      </c>
    </row>
    <row r="59" spans="1:13" ht="18.95" customHeight="1" x14ac:dyDescent="0.2">
      <c r="A59" s="2"/>
      <c r="B59" s="29" t="s">
        <v>19</v>
      </c>
      <c r="C59" s="19">
        <f>SUM(D59:M59)</f>
        <v>51</v>
      </c>
      <c r="D59" s="22">
        <v>43</v>
      </c>
      <c r="E59" s="22">
        <v>6</v>
      </c>
      <c r="F59" s="22" t="s">
        <v>45</v>
      </c>
      <c r="G59" s="22" t="s">
        <v>45</v>
      </c>
      <c r="H59" s="22">
        <v>1</v>
      </c>
      <c r="I59" s="22">
        <v>1</v>
      </c>
      <c r="J59" s="22" t="s">
        <v>45</v>
      </c>
      <c r="K59" s="22" t="s">
        <v>45</v>
      </c>
      <c r="L59" s="22" t="s">
        <v>45</v>
      </c>
      <c r="M59" s="23" t="s">
        <v>45</v>
      </c>
    </row>
    <row r="60" spans="1:13" ht="18.95" customHeight="1" x14ac:dyDescent="0.2">
      <c r="A60" s="2"/>
      <c r="B60" s="29" t="s">
        <v>20</v>
      </c>
      <c r="C60" s="19">
        <f t="shared" ref="C60:C63" si="13">SUM(D60:M60)</f>
        <v>64</v>
      </c>
      <c r="D60" s="22">
        <v>58</v>
      </c>
      <c r="E60" s="22">
        <v>4</v>
      </c>
      <c r="F60" s="22" t="s">
        <v>45</v>
      </c>
      <c r="G60" s="22">
        <v>2</v>
      </c>
      <c r="H60" s="22" t="s">
        <v>45</v>
      </c>
      <c r="I60" s="22" t="s">
        <v>45</v>
      </c>
      <c r="J60" s="22" t="s">
        <v>45</v>
      </c>
      <c r="K60" s="22" t="s">
        <v>45</v>
      </c>
      <c r="L60" s="22" t="s">
        <v>45</v>
      </c>
      <c r="M60" s="23" t="s">
        <v>45</v>
      </c>
    </row>
    <row r="61" spans="1:13" ht="18.95" customHeight="1" x14ac:dyDescent="0.2">
      <c r="A61" s="2"/>
      <c r="B61" s="29" t="s">
        <v>27</v>
      </c>
      <c r="C61" s="19">
        <f t="shared" si="13"/>
        <v>116</v>
      </c>
      <c r="D61" s="22">
        <v>98</v>
      </c>
      <c r="E61" s="22">
        <v>9</v>
      </c>
      <c r="F61" s="22">
        <v>2</v>
      </c>
      <c r="G61" s="22">
        <v>2</v>
      </c>
      <c r="H61" s="22">
        <v>1</v>
      </c>
      <c r="I61" s="22">
        <v>1</v>
      </c>
      <c r="J61" s="22">
        <v>3</v>
      </c>
      <c r="K61" s="22" t="s">
        <v>45</v>
      </c>
      <c r="L61" s="22" t="s">
        <v>45</v>
      </c>
      <c r="M61" s="23" t="s">
        <v>45</v>
      </c>
    </row>
    <row r="62" spans="1:13" ht="18.95" customHeight="1" x14ac:dyDescent="0.2">
      <c r="B62" s="4" t="s">
        <v>29</v>
      </c>
      <c r="C62" s="19">
        <f t="shared" si="13"/>
        <v>180</v>
      </c>
      <c r="D62" s="22">
        <v>143</v>
      </c>
      <c r="E62" s="22">
        <v>26</v>
      </c>
      <c r="F62" s="22">
        <v>5</v>
      </c>
      <c r="G62" s="22">
        <v>1</v>
      </c>
      <c r="H62" s="22" t="s">
        <v>45</v>
      </c>
      <c r="I62" s="22">
        <v>5</v>
      </c>
      <c r="J62" s="22" t="s">
        <v>45</v>
      </c>
      <c r="K62" s="22" t="s">
        <v>45</v>
      </c>
      <c r="L62" s="22" t="s">
        <v>45</v>
      </c>
      <c r="M62" s="23" t="s">
        <v>45</v>
      </c>
    </row>
    <row r="63" spans="1:13" ht="18.95" customHeight="1" x14ac:dyDescent="0.2">
      <c r="B63" s="18" t="s">
        <v>51</v>
      </c>
      <c r="C63" s="19">
        <f t="shared" si="13"/>
        <v>136</v>
      </c>
      <c r="D63" s="22">
        <v>112</v>
      </c>
      <c r="E63" s="22">
        <v>14</v>
      </c>
      <c r="F63" s="22">
        <v>5</v>
      </c>
      <c r="G63" s="22">
        <v>3</v>
      </c>
      <c r="H63" s="22" t="s">
        <v>45</v>
      </c>
      <c r="I63" s="22">
        <v>1</v>
      </c>
      <c r="J63" s="22">
        <v>1</v>
      </c>
      <c r="K63" s="22" t="s">
        <v>45</v>
      </c>
      <c r="L63" s="22" t="s">
        <v>45</v>
      </c>
      <c r="M63" s="23" t="s">
        <v>45</v>
      </c>
    </row>
    <row r="64" spans="1:13" ht="21.75" customHeight="1" x14ac:dyDescent="0.2">
      <c r="A64" s="2" t="s">
        <v>36</v>
      </c>
      <c r="B64" s="30"/>
      <c r="C64" s="19">
        <f>SUM(D64:M64)</f>
        <v>492</v>
      </c>
      <c r="D64" s="19">
        <f>SUM(D65:D69)</f>
        <v>423</v>
      </c>
      <c r="E64" s="19">
        <f t="shared" ref="E64:K64" si="14">SUM(E65:E69)</f>
        <v>35</v>
      </c>
      <c r="F64" s="19">
        <f t="shared" si="14"/>
        <v>13</v>
      </c>
      <c r="G64" s="19">
        <f t="shared" si="14"/>
        <v>11</v>
      </c>
      <c r="H64" s="19">
        <f t="shared" si="14"/>
        <v>3</v>
      </c>
      <c r="I64" s="19">
        <f t="shared" si="14"/>
        <v>5</v>
      </c>
      <c r="J64" s="19">
        <f t="shared" si="14"/>
        <v>1</v>
      </c>
      <c r="K64" s="19">
        <f t="shared" si="14"/>
        <v>1</v>
      </c>
      <c r="L64" s="19" t="s">
        <v>45</v>
      </c>
      <c r="M64" s="20" t="s">
        <v>45</v>
      </c>
    </row>
    <row r="65" spans="1:13" ht="18.95" customHeight="1" x14ac:dyDescent="0.2">
      <c r="A65" s="2"/>
      <c r="B65" s="29" t="s">
        <v>19</v>
      </c>
      <c r="C65" s="19">
        <f>SUM(D65:M65)</f>
        <v>131</v>
      </c>
      <c r="D65" s="19">
        <v>110</v>
      </c>
      <c r="E65" s="19">
        <v>6</v>
      </c>
      <c r="F65" s="19">
        <v>4</v>
      </c>
      <c r="G65" s="19">
        <v>2</v>
      </c>
      <c r="H65" s="19">
        <v>2</v>
      </c>
      <c r="I65" s="19">
        <v>5</v>
      </c>
      <c r="J65" s="19">
        <v>1</v>
      </c>
      <c r="K65" s="19">
        <v>1</v>
      </c>
      <c r="L65" s="19" t="s">
        <v>45</v>
      </c>
      <c r="M65" s="20" t="s">
        <v>45</v>
      </c>
    </row>
    <row r="66" spans="1:13" ht="18.95" customHeight="1" x14ac:dyDescent="0.2">
      <c r="A66" s="2"/>
      <c r="B66" s="29" t="s">
        <v>23</v>
      </c>
      <c r="C66" s="19">
        <f>SUM(D66:H66)</f>
        <v>102</v>
      </c>
      <c r="D66" s="19">
        <v>92</v>
      </c>
      <c r="E66" s="19">
        <v>7</v>
      </c>
      <c r="F66" s="19" t="s">
        <v>45</v>
      </c>
      <c r="G66" s="19">
        <v>2</v>
      </c>
      <c r="H66" s="19">
        <v>1</v>
      </c>
      <c r="I66" s="19" t="s">
        <v>45</v>
      </c>
      <c r="J66" s="19" t="s">
        <v>45</v>
      </c>
      <c r="K66" s="19" t="s">
        <v>45</v>
      </c>
      <c r="L66" s="19" t="s">
        <v>45</v>
      </c>
      <c r="M66" s="20" t="s">
        <v>45</v>
      </c>
    </row>
    <row r="67" spans="1:13" ht="18.95" customHeight="1" x14ac:dyDescent="0.2">
      <c r="A67" s="2"/>
      <c r="B67" s="29" t="s">
        <v>24</v>
      </c>
      <c r="C67" s="19">
        <f t="shared" ref="C67" si="15">SUM(D67:H67)</f>
        <v>37</v>
      </c>
      <c r="D67" s="19">
        <v>29</v>
      </c>
      <c r="E67" s="19">
        <v>4</v>
      </c>
      <c r="F67" s="19">
        <v>2</v>
      </c>
      <c r="G67" s="19">
        <v>2</v>
      </c>
      <c r="H67" s="19" t="s">
        <v>45</v>
      </c>
      <c r="I67" s="19" t="s">
        <v>45</v>
      </c>
      <c r="J67" s="19" t="s">
        <v>45</v>
      </c>
      <c r="K67" s="19" t="s">
        <v>45</v>
      </c>
      <c r="L67" s="19" t="s">
        <v>45</v>
      </c>
      <c r="M67" s="20" t="s">
        <v>45</v>
      </c>
    </row>
    <row r="68" spans="1:13" ht="18.95" customHeight="1" x14ac:dyDescent="0.2">
      <c r="B68" s="4" t="s">
        <v>27</v>
      </c>
      <c r="C68" s="19">
        <f>SUM(D68:H68)</f>
        <v>146</v>
      </c>
      <c r="D68" s="22">
        <v>130</v>
      </c>
      <c r="E68" s="22">
        <v>10</v>
      </c>
      <c r="F68" s="22">
        <v>3</v>
      </c>
      <c r="G68" s="22">
        <v>3</v>
      </c>
      <c r="H68" s="22" t="s">
        <v>45</v>
      </c>
      <c r="I68" s="22" t="s">
        <v>45</v>
      </c>
      <c r="J68" s="22" t="s">
        <v>45</v>
      </c>
      <c r="K68" s="22" t="s">
        <v>45</v>
      </c>
      <c r="L68" s="22" t="s">
        <v>45</v>
      </c>
      <c r="M68" s="23" t="s">
        <v>45</v>
      </c>
    </row>
    <row r="69" spans="1:13" ht="18.95" customHeight="1" x14ac:dyDescent="0.2">
      <c r="B69" s="18" t="s">
        <v>51</v>
      </c>
      <c r="C69" s="19">
        <f t="shared" ref="C69" si="16">SUM(D69:M69)</f>
        <v>76</v>
      </c>
      <c r="D69" s="22">
        <v>62</v>
      </c>
      <c r="E69" s="22">
        <v>8</v>
      </c>
      <c r="F69" s="22">
        <v>4</v>
      </c>
      <c r="G69" s="22">
        <v>2</v>
      </c>
      <c r="H69" s="22" t="s">
        <v>45</v>
      </c>
      <c r="I69" s="22" t="s">
        <v>45</v>
      </c>
      <c r="J69" s="22" t="s">
        <v>45</v>
      </c>
      <c r="K69" s="22" t="s">
        <v>45</v>
      </c>
      <c r="L69" s="22" t="s">
        <v>45</v>
      </c>
      <c r="M69" s="23" t="s">
        <v>45</v>
      </c>
    </row>
    <row r="70" spans="1:13" ht="21.75" customHeight="1" x14ac:dyDescent="0.2">
      <c r="A70" s="2" t="s">
        <v>40</v>
      </c>
      <c r="B70" s="18"/>
      <c r="C70" s="19">
        <f>SUM(D70:M70)</f>
        <v>319</v>
      </c>
      <c r="D70" s="19">
        <f>SUM(D71:D75)</f>
        <v>277</v>
      </c>
      <c r="E70" s="19">
        <f t="shared" ref="E70:L70" si="17">SUM(E71:E75)</f>
        <v>26</v>
      </c>
      <c r="F70" s="19">
        <f t="shared" si="17"/>
        <v>3</v>
      </c>
      <c r="G70" s="19">
        <f t="shared" si="17"/>
        <v>9</v>
      </c>
      <c r="H70" s="19">
        <f t="shared" si="17"/>
        <v>2</v>
      </c>
      <c r="I70" s="19">
        <f t="shared" si="17"/>
        <v>1</v>
      </c>
      <c r="J70" s="19" t="s">
        <v>45</v>
      </c>
      <c r="K70" s="19" t="s">
        <v>45</v>
      </c>
      <c r="L70" s="19">
        <f t="shared" si="17"/>
        <v>1</v>
      </c>
      <c r="M70" s="20" t="s">
        <v>45</v>
      </c>
    </row>
    <row r="71" spans="1:13" ht="18.95" customHeight="1" x14ac:dyDescent="0.2">
      <c r="B71" s="18" t="s">
        <v>19</v>
      </c>
      <c r="C71" s="19">
        <f>SUM(D71:M71)</f>
        <v>28</v>
      </c>
      <c r="D71" s="22">
        <v>26</v>
      </c>
      <c r="E71" s="22" t="s">
        <v>45</v>
      </c>
      <c r="F71" s="22" t="s">
        <v>45</v>
      </c>
      <c r="G71" s="22">
        <v>1</v>
      </c>
      <c r="H71" s="22">
        <v>1</v>
      </c>
      <c r="I71" s="22" t="s">
        <v>45</v>
      </c>
      <c r="J71" s="22" t="s">
        <v>45</v>
      </c>
      <c r="K71" s="22" t="s">
        <v>45</v>
      </c>
      <c r="L71" s="22" t="s">
        <v>45</v>
      </c>
      <c r="M71" s="23" t="s">
        <v>45</v>
      </c>
    </row>
    <row r="72" spans="1:13" ht="18.95" customHeight="1" x14ac:dyDescent="0.2">
      <c r="B72" s="18" t="s">
        <v>25</v>
      </c>
      <c r="C72" s="19">
        <f t="shared" ref="C72:C75" si="18">SUM(D72:M72)</f>
        <v>103</v>
      </c>
      <c r="D72" s="22">
        <v>91</v>
      </c>
      <c r="E72" s="22">
        <v>7</v>
      </c>
      <c r="F72" s="22">
        <v>1</v>
      </c>
      <c r="G72" s="22">
        <v>3</v>
      </c>
      <c r="H72" s="22" t="s">
        <v>45</v>
      </c>
      <c r="I72" s="22" t="s">
        <v>45</v>
      </c>
      <c r="J72" s="22" t="s">
        <v>45</v>
      </c>
      <c r="K72" s="22" t="s">
        <v>45</v>
      </c>
      <c r="L72" s="22">
        <v>1</v>
      </c>
      <c r="M72" s="23" t="s">
        <v>45</v>
      </c>
    </row>
    <row r="73" spans="1:13" ht="18.95" customHeight="1" x14ac:dyDescent="0.2">
      <c r="B73" s="18" t="s">
        <v>48</v>
      </c>
      <c r="C73" s="19">
        <f t="shared" si="18"/>
        <v>35</v>
      </c>
      <c r="D73" s="22">
        <v>30</v>
      </c>
      <c r="E73" s="22">
        <v>3</v>
      </c>
      <c r="F73" s="22">
        <v>1</v>
      </c>
      <c r="G73" s="22">
        <v>1</v>
      </c>
      <c r="H73" s="22" t="s">
        <v>45</v>
      </c>
      <c r="I73" s="22" t="s">
        <v>45</v>
      </c>
      <c r="J73" s="22" t="s">
        <v>45</v>
      </c>
      <c r="K73" s="22" t="s">
        <v>45</v>
      </c>
      <c r="L73" s="22" t="s">
        <v>45</v>
      </c>
      <c r="M73" s="23" t="s">
        <v>45</v>
      </c>
    </row>
    <row r="74" spans="1:13" ht="18.95" customHeight="1" x14ac:dyDescent="0.2">
      <c r="B74" s="18" t="s">
        <v>31</v>
      </c>
      <c r="C74" s="19">
        <f t="shared" si="18"/>
        <v>112</v>
      </c>
      <c r="D74" s="22">
        <v>97</v>
      </c>
      <c r="E74" s="22">
        <v>10</v>
      </c>
      <c r="F74" s="22">
        <v>1</v>
      </c>
      <c r="G74" s="22">
        <v>2</v>
      </c>
      <c r="H74" s="22">
        <v>1</v>
      </c>
      <c r="I74" s="22">
        <v>1</v>
      </c>
      <c r="J74" s="22" t="s">
        <v>45</v>
      </c>
      <c r="K74" s="22" t="s">
        <v>45</v>
      </c>
      <c r="L74" s="22" t="s">
        <v>45</v>
      </c>
      <c r="M74" s="23" t="s">
        <v>45</v>
      </c>
    </row>
    <row r="75" spans="1:13" ht="18.95" customHeight="1" x14ac:dyDescent="0.2">
      <c r="B75" s="18" t="s">
        <v>51</v>
      </c>
      <c r="C75" s="19">
        <f t="shared" si="18"/>
        <v>41</v>
      </c>
      <c r="D75" s="22">
        <v>33</v>
      </c>
      <c r="E75" s="22">
        <v>6</v>
      </c>
      <c r="F75" s="22" t="s">
        <v>45</v>
      </c>
      <c r="G75" s="22">
        <v>2</v>
      </c>
      <c r="H75" s="22" t="s">
        <v>45</v>
      </c>
      <c r="I75" s="22" t="s">
        <v>45</v>
      </c>
      <c r="J75" s="22" t="s">
        <v>45</v>
      </c>
      <c r="K75" s="22" t="s">
        <v>45</v>
      </c>
      <c r="L75" s="22" t="s">
        <v>45</v>
      </c>
      <c r="M75" s="23" t="s">
        <v>45</v>
      </c>
    </row>
    <row r="76" spans="1:13" ht="8.25" customHeight="1" x14ac:dyDescent="0.2">
      <c r="A76" s="11"/>
      <c r="B76" s="6"/>
      <c r="C76" s="7"/>
      <c r="D76" s="7"/>
      <c r="E76" s="8"/>
      <c r="F76" s="8"/>
      <c r="G76" s="8"/>
      <c r="H76" s="8"/>
      <c r="I76" s="8"/>
      <c r="J76" s="8"/>
      <c r="K76" s="8"/>
      <c r="L76" s="8"/>
      <c r="M76" s="27"/>
    </row>
    <row r="77" spans="1:13" ht="8.25" customHeight="1" x14ac:dyDescent="0.2">
      <c r="C77" s="16"/>
      <c r="D77" s="16"/>
      <c r="E77" s="5"/>
      <c r="F77" s="5"/>
      <c r="G77" s="5"/>
      <c r="H77" s="1"/>
    </row>
    <row r="78" spans="1:13" s="5" customFormat="1" ht="15" customHeight="1" x14ac:dyDescent="0.2">
      <c r="A78" s="5" t="s">
        <v>46</v>
      </c>
      <c r="B78" s="17"/>
      <c r="C78" s="17"/>
      <c r="D78" s="17"/>
      <c r="E78" s="17"/>
      <c r="F78" s="17"/>
      <c r="G78" s="17"/>
    </row>
    <row r="79" spans="1:13" ht="15" customHeight="1" x14ac:dyDescent="0.2">
      <c r="A79" s="34" t="s">
        <v>52</v>
      </c>
      <c r="B79" s="26"/>
      <c r="C79" s="26"/>
      <c r="D79" s="26"/>
      <c r="E79" s="26"/>
      <c r="F79" s="26"/>
      <c r="G79" s="26"/>
      <c r="H79" s="26"/>
    </row>
    <row r="80" spans="1:13" ht="15" customHeight="1" x14ac:dyDescent="0.2">
      <c r="A80" s="26" t="s">
        <v>53</v>
      </c>
      <c r="B80" s="26"/>
      <c r="C80" s="26"/>
      <c r="D80" s="26"/>
      <c r="E80" s="26"/>
      <c r="F80" s="26"/>
      <c r="G80" s="26"/>
      <c r="H80" s="26"/>
    </row>
    <row r="81" spans="1:8" ht="15" customHeight="1" x14ac:dyDescent="0.2">
      <c r="A81" s="25" t="s">
        <v>9</v>
      </c>
      <c r="B81" s="9"/>
      <c r="C81" s="9"/>
      <c r="D81" s="9"/>
      <c r="E81" s="9"/>
      <c r="F81" s="9"/>
      <c r="G81" s="9"/>
      <c r="H81" s="24"/>
    </row>
    <row r="82" spans="1:8" ht="15" customHeight="1" x14ac:dyDescent="0.2">
      <c r="A82" s="24" t="s">
        <v>7</v>
      </c>
      <c r="B82" s="24"/>
      <c r="D82" s="9"/>
      <c r="E82" s="9"/>
      <c r="F82" s="9"/>
      <c r="G82" s="9"/>
      <c r="H82" s="9"/>
    </row>
    <row r="83" spans="1:8" ht="15" customHeight="1" x14ac:dyDescent="0.2"/>
  </sheetData>
  <mergeCells count="9">
    <mergeCell ref="A1:M1"/>
    <mergeCell ref="A2:M2"/>
    <mergeCell ref="A4:B6"/>
    <mergeCell ref="C5:C6"/>
    <mergeCell ref="A51:B51"/>
    <mergeCell ref="C4:M4"/>
    <mergeCell ref="A8:B8"/>
    <mergeCell ref="A45:B45"/>
    <mergeCell ref="D5:M5"/>
  </mergeCells>
  <pageMargins left="0.74803149606299213" right="0.74803149606299213" top="0.98425196850393704" bottom="0.98425196850393704" header="0.31496062992125984" footer="0.31496062992125984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451-06</vt:lpstr>
      <vt:lpstr>'451-06'!Títulos_a_imprimir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2025-03-19T13:46:02Z</cp:lastPrinted>
  <dcterms:created xsi:type="dcterms:W3CDTF">2017-11-21T15:00:18Z</dcterms:created>
  <dcterms:modified xsi:type="dcterms:W3CDTF">2025-09-09T18:03:05Z</dcterms:modified>
</cp:coreProperties>
</file>