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6" sheetId="1" r:id="rId1"/>
  </sheets>
  <definedNames>
    <definedName name="_xlnm.Print_Titles" localSheetId="0">'451-16'!$1:$6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9" i="1"/>
  <c r="F60" i="1"/>
  <c r="F62" i="1"/>
  <c r="F63" i="1"/>
  <c r="F64" i="1"/>
  <c r="F65" i="1"/>
  <c r="F66" i="1"/>
  <c r="F67" i="1"/>
  <c r="F57" i="1"/>
  <c r="F46" i="1"/>
  <c r="F47" i="1"/>
  <c r="F48" i="1"/>
  <c r="F50" i="1"/>
  <c r="F51" i="1"/>
  <c r="F52" i="1"/>
  <c r="F53" i="1"/>
  <c r="F54" i="1"/>
  <c r="F55" i="1"/>
  <c r="F45" i="1"/>
  <c r="F37" i="1"/>
  <c r="F38" i="1"/>
  <c r="F39" i="1"/>
  <c r="F41" i="1"/>
  <c r="F42" i="1"/>
  <c r="F43" i="1"/>
  <c r="F33" i="1"/>
  <c r="F34" i="1"/>
  <c r="F35" i="1"/>
  <c r="F32" i="1"/>
  <c r="F20" i="1"/>
  <c r="F19" i="1"/>
  <c r="F31" i="1"/>
  <c r="H31" i="1" l="1"/>
  <c r="G31" i="1"/>
  <c r="D31" i="1"/>
  <c r="E31" i="1" l="1"/>
  <c r="H56" i="1"/>
  <c r="G56" i="1"/>
  <c r="E56" i="1" s="1"/>
  <c r="E43" i="1"/>
  <c r="E26" i="1"/>
  <c r="E27" i="1"/>
  <c r="E28" i="1"/>
  <c r="E29" i="1"/>
  <c r="E30" i="1"/>
  <c r="E25" i="1"/>
  <c r="E63" i="1"/>
  <c r="E64" i="1"/>
  <c r="E65" i="1"/>
  <c r="E66" i="1"/>
  <c r="E67" i="1"/>
  <c r="E62" i="1"/>
  <c r="E42" i="1"/>
  <c r="E41" i="1"/>
  <c r="E39" i="1"/>
  <c r="E38" i="1"/>
  <c r="E37" i="1"/>
  <c r="H44" i="1"/>
  <c r="G44" i="1"/>
  <c r="H18" i="1"/>
  <c r="G18" i="1"/>
  <c r="H17" i="1"/>
  <c r="G17" i="1"/>
  <c r="H16" i="1"/>
  <c r="G16" i="1"/>
  <c r="H15" i="1"/>
  <c r="G15" i="1"/>
  <c r="H14" i="1"/>
  <c r="G14" i="1"/>
  <c r="H13" i="1"/>
  <c r="G13" i="1"/>
  <c r="G9" i="1"/>
  <c r="H9" i="1"/>
  <c r="G10" i="1"/>
  <c r="H10" i="1"/>
  <c r="G11" i="1"/>
  <c r="H11" i="1"/>
  <c r="H8" i="1"/>
  <c r="G8" i="1"/>
  <c r="E50" i="1"/>
  <c r="D13" i="1"/>
  <c r="D14" i="1"/>
  <c r="D15" i="1"/>
  <c r="D16" i="1"/>
  <c r="D17" i="1"/>
  <c r="D18" i="1"/>
  <c r="D9" i="1"/>
  <c r="D10" i="1"/>
  <c r="D11" i="1"/>
  <c r="D8" i="1"/>
  <c r="D7" i="1" s="1"/>
  <c r="D44" i="1"/>
  <c r="D56" i="1"/>
  <c r="D19" i="1"/>
  <c r="E60" i="1"/>
  <c r="E59" i="1"/>
  <c r="E58" i="1"/>
  <c r="E57" i="1"/>
  <c r="E55" i="1"/>
  <c r="E54" i="1"/>
  <c r="E53" i="1"/>
  <c r="E52" i="1"/>
  <c r="E51" i="1"/>
  <c r="E48" i="1"/>
  <c r="E47" i="1"/>
  <c r="E46" i="1"/>
  <c r="E45" i="1"/>
  <c r="E44" i="1"/>
  <c r="E35" i="1"/>
  <c r="E34" i="1"/>
  <c r="E33" i="1"/>
  <c r="E32" i="1"/>
  <c r="E20" i="1"/>
  <c r="E21" i="1"/>
  <c r="E22" i="1"/>
  <c r="E23" i="1"/>
  <c r="F22" i="1" l="1"/>
  <c r="F44" i="1"/>
  <c r="F56" i="1"/>
  <c r="E16" i="1"/>
  <c r="E15" i="1"/>
  <c r="E9" i="1" l="1"/>
  <c r="E13" i="1"/>
  <c r="H19" i="1" l="1"/>
  <c r="H7" i="1" l="1"/>
  <c r="F27" i="1" l="1"/>
  <c r="F25" i="1"/>
  <c r="F26" i="1"/>
  <c r="F23" i="1"/>
  <c r="F28" i="1"/>
  <c r="F29" i="1"/>
  <c r="F21" i="1"/>
  <c r="E11" i="1"/>
  <c r="E8" i="1"/>
  <c r="F8" i="1" l="1"/>
  <c r="G7" i="1"/>
  <c r="E17" i="1"/>
  <c r="E18" i="1"/>
  <c r="E14" i="1"/>
  <c r="E10" i="1"/>
  <c r="F17" i="1" l="1"/>
  <c r="F15" i="1"/>
  <c r="F16" i="1"/>
  <c r="F9" i="1"/>
  <c r="F30" i="1"/>
  <c r="G19" i="1" l="1"/>
  <c r="E7" i="1"/>
  <c r="F7" i="1" l="1"/>
  <c r="F18" i="1"/>
  <c r="F10" i="1"/>
  <c r="F11" i="1"/>
  <c r="F14" i="1"/>
  <c r="F13" i="1"/>
  <c r="E1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7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8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9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10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11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12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13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14" odcFile="C:\Users\libatista\Documents\Mis archivos de origen de datos\PAIRCA-PAN01_SQL2008 SOCIALES24 VACCIDENTE.odc" keepAlive="1" name="PAIRCA-PAN01_SQL2008 SOCIALES24 VACCIDENTE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&quot;" commandType="3"/>
  </connection>
  <connection id="15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7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<sst xmlns="http://schemas.openxmlformats.org/spreadsheetml/2006/main" count="92" uniqueCount="33">
  <si>
    <t>Víctimas</t>
  </si>
  <si>
    <t>Total</t>
  </si>
  <si>
    <t>Heridos</t>
  </si>
  <si>
    <t>Muertos</t>
  </si>
  <si>
    <t>Colisión</t>
  </si>
  <si>
    <t>Colisión y atropello</t>
  </si>
  <si>
    <t>Distrito de Panamá</t>
  </si>
  <si>
    <t>Distrito de San Miguelito</t>
  </si>
  <si>
    <t>Resto de la República</t>
  </si>
  <si>
    <t>Fuente: Departamento de Operaciones del Tránsito de la Policía Nacional.</t>
  </si>
  <si>
    <t>-</t>
  </si>
  <si>
    <t>- Cantidad nula o cero.</t>
  </si>
  <si>
    <t>TOTAL</t>
  </si>
  <si>
    <t>Clase</t>
  </si>
  <si>
    <t>Colisión con objeto fijo</t>
  </si>
  <si>
    <t>Colisión y vuelco</t>
  </si>
  <si>
    <t xml:space="preserve">Caída de persona o cosa  </t>
  </si>
  <si>
    <t>Accidentes de tránsito</t>
  </si>
  <si>
    <t>Por cada 100 accidentes</t>
  </si>
  <si>
    <t>0.0 Cuando la cantidad es menor a la mitad de la unidad o fracción decimal adoptada, para la expresión del dato.</t>
  </si>
  <si>
    <t>Atropello</t>
  </si>
  <si>
    <t>Distrito de Arraiján</t>
  </si>
  <si>
    <t>Atropello y colisión</t>
  </si>
  <si>
    <t>Atropello y vuelco</t>
  </si>
  <si>
    <t>Atropello y fuga (1)</t>
  </si>
  <si>
    <t xml:space="preserve">  </t>
  </si>
  <si>
    <t>del vehículo en marcha</t>
  </si>
  <si>
    <t xml:space="preserve">Atropello </t>
  </si>
  <si>
    <t>ARRAIJÁN, SAN MIGUELITO Y RESTO DE LA REPÚBLICA, SEGÚN CLASE: AÑO 2024</t>
  </si>
  <si>
    <t xml:space="preserve">Cuadro 16. ACCIDENTES DE TRÁNSITO Y VÍCTIMAS EN LA REPÚBLICA, DISTRITOS DE PANAMÁ, </t>
  </si>
  <si>
    <t>Distrito de San Miguelito: (Continuación)</t>
  </si>
  <si>
    <t>(1) Incluye atropello y fuga con base en los casos registrados por denuncias.</t>
  </si>
  <si>
    <t xml:space="preserve">Vuelco (caída en cuneta)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</si>
</sst>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3" fontId="0" fillId="0" borderId="6" xfId="0" applyNumberFormat="1" applyFont="1" applyFill="1" applyBorder="1"/>
    <xf numFmtId="4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/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justify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" fontId="1" fillId="0" borderId="0" xfId="0" applyNumberFormat="1" applyFont="1" applyFill="1"/>
    <xf numFmtId="0" fontId="0" fillId="0" borderId="0" xfId="0" applyBorder="1" applyAlignment="1">
      <alignment horizontal="left" indent="2"/>
    </xf>
    <xf numFmtId="0" fontId="1" fillId="0" borderId="0" xfId="0" applyFont="1" applyFill="1"/>
    <xf numFmtId="3" fontId="1" fillId="0" borderId="0" xfId="0" applyNumberFormat="1" applyFont="1" applyFill="1" applyBorder="1" applyAlignment="1"/>
    <xf numFmtId="0" fontId="1" fillId="0" borderId="5" xfId="0" applyFont="1" applyFill="1" applyBorder="1"/>
    <xf numFmtId="3" fontId="1" fillId="0" borderId="5" xfId="0" applyNumberFormat="1" applyFont="1" applyFill="1" applyBorder="1" applyAlignment="1"/>
    <xf numFmtId="164" fontId="1" fillId="0" borderId="6" xfId="0" applyNumberFormat="1" applyFont="1" applyFill="1" applyBorder="1"/>
    <xf numFmtId="3" fontId="1" fillId="0" borderId="5" xfId="0" applyNumberFormat="1" applyFont="1" applyFill="1" applyBorder="1" applyAlignment="1">
      <alignment horizontal="justify"/>
    </xf>
    <xf numFmtId="3" fontId="1" fillId="0" borderId="5" xfId="0" applyNumberFormat="1" applyFont="1" applyFill="1" applyBorder="1"/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73"/>
  <sheetViews>
    <sheetView tabSelected="1" zoomScaleNormal="100" workbookViewId="0">
      <selection activeCell="C62" sqref="C62"/>
    </sheetView>
  </sheetViews>
  <sheetFormatPr baseColWidth="10" defaultRowHeight="18" customHeight="1" x14ac:dyDescent="0.2"/>
  <cols>
    <col min="1" max="1" width="2.7109375" style="4" customWidth="1"/>
    <col min="2" max="2" width="1.5703125" style="4" customWidth="1"/>
    <col min="3" max="3" width="31" style="4" customWidth="1"/>
    <col min="4" max="4" width="12.5703125" style="2" customWidth="1"/>
    <col min="5" max="5" width="12.7109375" style="2" customWidth="1"/>
    <col min="6" max="6" width="13.28515625" style="3" customWidth="1"/>
    <col min="7" max="8" width="12.7109375" style="2" customWidth="1"/>
    <col min="9" max="9" width="13.7109375" style="27" customWidth="1"/>
    <col min="10" max="244" width="11.42578125" style="4"/>
    <col min="245" max="245" width="33.42578125" style="4" customWidth="1"/>
    <col min="246" max="246" width="15.140625" style="4" customWidth="1"/>
    <col min="247" max="247" width="10.140625" style="4" customWidth="1"/>
    <col min="248" max="248" width="13.28515625" style="4" customWidth="1"/>
    <col min="249" max="249" width="10.42578125" style="4" customWidth="1"/>
    <col min="250" max="250" width="11.85546875" style="4" customWidth="1"/>
    <col min="251" max="252" width="11.42578125" style="4"/>
    <col min="253" max="253" width="0" style="4" hidden="1" customWidth="1"/>
    <col min="254" max="254" width="11.7109375" style="4" bestFit="1" customWidth="1"/>
    <col min="255" max="500" width="11.42578125" style="4"/>
    <col min="501" max="501" width="33.42578125" style="4" customWidth="1"/>
    <col min="502" max="502" width="15.140625" style="4" customWidth="1"/>
    <col min="503" max="503" width="10.140625" style="4" customWidth="1"/>
    <col min="504" max="504" width="13.28515625" style="4" customWidth="1"/>
    <col min="505" max="505" width="10.42578125" style="4" customWidth="1"/>
    <col min="506" max="506" width="11.85546875" style="4" customWidth="1"/>
    <col min="507" max="508" width="11.42578125" style="4"/>
    <col min="509" max="509" width="0" style="4" hidden="1" customWidth="1"/>
    <col min="510" max="510" width="11.7109375" style="4" bestFit="1" customWidth="1"/>
    <col min="511" max="756" width="11.42578125" style="4"/>
    <col min="757" max="757" width="33.42578125" style="4" customWidth="1"/>
    <col min="758" max="758" width="15.140625" style="4" customWidth="1"/>
    <col min="759" max="759" width="10.140625" style="4" customWidth="1"/>
    <col min="760" max="760" width="13.28515625" style="4" customWidth="1"/>
    <col min="761" max="761" width="10.42578125" style="4" customWidth="1"/>
    <col min="762" max="762" width="11.85546875" style="4" customWidth="1"/>
    <col min="763" max="764" width="11.42578125" style="4"/>
    <col min="765" max="765" width="0" style="4" hidden="1" customWidth="1"/>
    <col min="766" max="766" width="11.7109375" style="4" bestFit="1" customWidth="1"/>
    <col min="767" max="1012" width="11.42578125" style="4"/>
    <col min="1013" max="1013" width="33.42578125" style="4" customWidth="1"/>
    <col min="1014" max="1014" width="15.140625" style="4" customWidth="1"/>
    <col min="1015" max="1015" width="10.140625" style="4" customWidth="1"/>
    <col min="1016" max="1016" width="13.28515625" style="4" customWidth="1"/>
    <col min="1017" max="1017" width="10.42578125" style="4" customWidth="1"/>
    <col min="1018" max="1018" width="11.85546875" style="4" customWidth="1"/>
    <col min="1019" max="1020" width="11.42578125" style="4"/>
    <col min="1021" max="1021" width="0" style="4" hidden="1" customWidth="1"/>
    <col min="1022" max="1022" width="11.7109375" style="4" bestFit="1" customWidth="1"/>
    <col min="1023" max="1268" width="11.42578125" style="4"/>
    <col min="1269" max="1269" width="33.42578125" style="4" customWidth="1"/>
    <col min="1270" max="1270" width="15.140625" style="4" customWidth="1"/>
    <col min="1271" max="1271" width="10.140625" style="4" customWidth="1"/>
    <col min="1272" max="1272" width="13.28515625" style="4" customWidth="1"/>
    <col min="1273" max="1273" width="10.42578125" style="4" customWidth="1"/>
    <col min="1274" max="1274" width="11.85546875" style="4" customWidth="1"/>
    <col min="1275" max="1276" width="11.42578125" style="4"/>
    <col min="1277" max="1277" width="0" style="4" hidden="1" customWidth="1"/>
    <col min="1278" max="1278" width="11.7109375" style="4" bestFit="1" customWidth="1"/>
    <col min="1279" max="1524" width="11.42578125" style="4"/>
    <col min="1525" max="1525" width="33.42578125" style="4" customWidth="1"/>
    <col min="1526" max="1526" width="15.140625" style="4" customWidth="1"/>
    <col min="1527" max="1527" width="10.140625" style="4" customWidth="1"/>
    <col min="1528" max="1528" width="13.28515625" style="4" customWidth="1"/>
    <col min="1529" max="1529" width="10.42578125" style="4" customWidth="1"/>
    <col min="1530" max="1530" width="11.85546875" style="4" customWidth="1"/>
    <col min="1531" max="1532" width="11.42578125" style="4"/>
    <col min="1533" max="1533" width="0" style="4" hidden="1" customWidth="1"/>
    <col min="1534" max="1534" width="11.7109375" style="4" bestFit="1" customWidth="1"/>
    <col min="1535" max="1780" width="11.42578125" style="4"/>
    <col min="1781" max="1781" width="33.42578125" style="4" customWidth="1"/>
    <col min="1782" max="1782" width="15.140625" style="4" customWidth="1"/>
    <col min="1783" max="1783" width="10.140625" style="4" customWidth="1"/>
    <col min="1784" max="1784" width="13.28515625" style="4" customWidth="1"/>
    <col min="1785" max="1785" width="10.42578125" style="4" customWidth="1"/>
    <col min="1786" max="1786" width="11.85546875" style="4" customWidth="1"/>
    <col min="1787" max="1788" width="11.42578125" style="4"/>
    <col min="1789" max="1789" width="0" style="4" hidden="1" customWidth="1"/>
    <col min="1790" max="1790" width="11.7109375" style="4" bestFit="1" customWidth="1"/>
    <col min="1791" max="2036" width="11.42578125" style="4"/>
    <col min="2037" max="2037" width="33.42578125" style="4" customWidth="1"/>
    <col min="2038" max="2038" width="15.140625" style="4" customWidth="1"/>
    <col min="2039" max="2039" width="10.140625" style="4" customWidth="1"/>
    <col min="2040" max="2040" width="13.28515625" style="4" customWidth="1"/>
    <col min="2041" max="2041" width="10.42578125" style="4" customWidth="1"/>
    <col min="2042" max="2042" width="11.85546875" style="4" customWidth="1"/>
    <col min="2043" max="2044" width="11.42578125" style="4"/>
    <col min="2045" max="2045" width="0" style="4" hidden="1" customWidth="1"/>
    <col min="2046" max="2046" width="11.7109375" style="4" bestFit="1" customWidth="1"/>
    <col min="2047" max="2292" width="11.42578125" style="4"/>
    <col min="2293" max="2293" width="33.42578125" style="4" customWidth="1"/>
    <col min="2294" max="2294" width="15.140625" style="4" customWidth="1"/>
    <col min="2295" max="2295" width="10.140625" style="4" customWidth="1"/>
    <col min="2296" max="2296" width="13.28515625" style="4" customWidth="1"/>
    <col min="2297" max="2297" width="10.42578125" style="4" customWidth="1"/>
    <col min="2298" max="2298" width="11.85546875" style="4" customWidth="1"/>
    <col min="2299" max="2300" width="11.42578125" style="4"/>
    <col min="2301" max="2301" width="0" style="4" hidden="1" customWidth="1"/>
    <col min="2302" max="2302" width="11.7109375" style="4" bestFit="1" customWidth="1"/>
    <col min="2303" max="2548" width="11.42578125" style="4"/>
    <col min="2549" max="2549" width="33.42578125" style="4" customWidth="1"/>
    <col min="2550" max="2550" width="15.140625" style="4" customWidth="1"/>
    <col min="2551" max="2551" width="10.140625" style="4" customWidth="1"/>
    <col min="2552" max="2552" width="13.28515625" style="4" customWidth="1"/>
    <col min="2553" max="2553" width="10.42578125" style="4" customWidth="1"/>
    <col min="2554" max="2554" width="11.85546875" style="4" customWidth="1"/>
    <col min="2555" max="2556" width="11.42578125" style="4"/>
    <col min="2557" max="2557" width="0" style="4" hidden="1" customWidth="1"/>
    <col min="2558" max="2558" width="11.7109375" style="4" bestFit="1" customWidth="1"/>
    <col min="2559" max="2804" width="11.42578125" style="4"/>
    <col min="2805" max="2805" width="33.42578125" style="4" customWidth="1"/>
    <col min="2806" max="2806" width="15.140625" style="4" customWidth="1"/>
    <col min="2807" max="2807" width="10.140625" style="4" customWidth="1"/>
    <col min="2808" max="2808" width="13.28515625" style="4" customWidth="1"/>
    <col min="2809" max="2809" width="10.42578125" style="4" customWidth="1"/>
    <col min="2810" max="2810" width="11.85546875" style="4" customWidth="1"/>
    <col min="2811" max="2812" width="11.42578125" style="4"/>
    <col min="2813" max="2813" width="0" style="4" hidden="1" customWidth="1"/>
    <col min="2814" max="2814" width="11.7109375" style="4" bestFit="1" customWidth="1"/>
    <col min="2815" max="3060" width="11.42578125" style="4"/>
    <col min="3061" max="3061" width="33.42578125" style="4" customWidth="1"/>
    <col min="3062" max="3062" width="15.140625" style="4" customWidth="1"/>
    <col min="3063" max="3063" width="10.140625" style="4" customWidth="1"/>
    <col min="3064" max="3064" width="13.28515625" style="4" customWidth="1"/>
    <col min="3065" max="3065" width="10.42578125" style="4" customWidth="1"/>
    <col min="3066" max="3066" width="11.85546875" style="4" customWidth="1"/>
    <col min="3067" max="3068" width="11.42578125" style="4"/>
    <col min="3069" max="3069" width="0" style="4" hidden="1" customWidth="1"/>
    <col min="3070" max="3070" width="11.7109375" style="4" bestFit="1" customWidth="1"/>
    <col min="3071" max="3316" width="11.42578125" style="4"/>
    <col min="3317" max="3317" width="33.42578125" style="4" customWidth="1"/>
    <col min="3318" max="3318" width="15.140625" style="4" customWidth="1"/>
    <col min="3319" max="3319" width="10.140625" style="4" customWidth="1"/>
    <col min="3320" max="3320" width="13.28515625" style="4" customWidth="1"/>
    <col min="3321" max="3321" width="10.42578125" style="4" customWidth="1"/>
    <col min="3322" max="3322" width="11.85546875" style="4" customWidth="1"/>
    <col min="3323" max="3324" width="11.42578125" style="4"/>
    <col min="3325" max="3325" width="0" style="4" hidden="1" customWidth="1"/>
    <col min="3326" max="3326" width="11.7109375" style="4" bestFit="1" customWidth="1"/>
    <col min="3327" max="3572" width="11.42578125" style="4"/>
    <col min="3573" max="3573" width="33.42578125" style="4" customWidth="1"/>
    <col min="3574" max="3574" width="15.140625" style="4" customWidth="1"/>
    <col min="3575" max="3575" width="10.140625" style="4" customWidth="1"/>
    <col min="3576" max="3576" width="13.28515625" style="4" customWidth="1"/>
    <col min="3577" max="3577" width="10.42578125" style="4" customWidth="1"/>
    <col min="3578" max="3578" width="11.85546875" style="4" customWidth="1"/>
    <col min="3579" max="3580" width="11.42578125" style="4"/>
    <col min="3581" max="3581" width="0" style="4" hidden="1" customWidth="1"/>
    <col min="3582" max="3582" width="11.7109375" style="4" bestFit="1" customWidth="1"/>
    <col min="3583" max="3828" width="11.42578125" style="4"/>
    <col min="3829" max="3829" width="33.42578125" style="4" customWidth="1"/>
    <col min="3830" max="3830" width="15.140625" style="4" customWidth="1"/>
    <col min="3831" max="3831" width="10.140625" style="4" customWidth="1"/>
    <col min="3832" max="3832" width="13.28515625" style="4" customWidth="1"/>
    <col min="3833" max="3833" width="10.42578125" style="4" customWidth="1"/>
    <col min="3834" max="3834" width="11.85546875" style="4" customWidth="1"/>
    <col min="3835" max="3836" width="11.42578125" style="4"/>
    <col min="3837" max="3837" width="0" style="4" hidden="1" customWidth="1"/>
    <col min="3838" max="3838" width="11.7109375" style="4" bestFit="1" customWidth="1"/>
    <col min="3839" max="4084" width="11.42578125" style="4"/>
    <col min="4085" max="4085" width="33.42578125" style="4" customWidth="1"/>
    <col min="4086" max="4086" width="15.140625" style="4" customWidth="1"/>
    <col min="4087" max="4087" width="10.140625" style="4" customWidth="1"/>
    <col min="4088" max="4088" width="13.28515625" style="4" customWidth="1"/>
    <col min="4089" max="4089" width="10.42578125" style="4" customWidth="1"/>
    <col min="4090" max="4090" width="11.85546875" style="4" customWidth="1"/>
    <col min="4091" max="4092" width="11.42578125" style="4"/>
    <col min="4093" max="4093" width="0" style="4" hidden="1" customWidth="1"/>
    <col min="4094" max="4094" width="11.7109375" style="4" bestFit="1" customWidth="1"/>
    <col min="4095" max="4340" width="11.42578125" style="4"/>
    <col min="4341" max="4341" width="33.42578125" style="4" customWidth="1"/>
    <col min="4342" max="4342" width="15.140625" style="4" customWidth="1"/>
    <col min="4343" max="4343" width="10.140625" style="4" customWidth="1"/>
    <col min="4344" max="4344" width="13.28515625" style="4" customWidth="1"/>
    <col min="4345" max="4345" width="10.42578125" style="4" customWidth="1"/>
    <col min="4346" max="4346" width="11.85546875" style="4" customWidth="1"/>
    <col min="4347" max="4348" width="11.42578125" style="4"/>
    <col min="4349" max="4349" width="0" style="4" hidden="1" customWidth="1"/>
    <col min="4350" max="4350" width="11.7109375" style="4" bestFit="1" customWidth="1"/>
    <col min="4351" max="4596" width="11.42578125" style="4"/>
    <col min="4597" max="4597" width="33.42578125" style="4" customWidth="1"/>
    <col min="4598" max="4598" width="15.140625" style="4" customWidth="1"/>
    <col min="4599" max="4599" width="10.140625" style="4" customWidth="1"/>
    <col min="4600" max="4600" width="13.28515625" style="4" customWidth="1"/>
    <col min="4601" max="4601" width="10.42578125" style="4" customWidth="1"/>
    <col min="4602" max="4602" width="11.85546875" style="4" customWidth="1"/>
    <col min="4603" max="4604" width="11.42578125" style="4"/>
    <col min="4605" max="4605" width="0" style="4" hidden="1" customWidth="1"/>
    <col min="4606" max="4606" width="11.7109375" style="4" bestFit="1" customWidth="1"/>
    <col min="4607" max="4852" width="11.42578125" style="4"/>
    <col min="4853" max="4853" width="33.42578125" style="4" customWidth="1"/>
    <col min="4854" max="4854" width="15.140625" style="4" customWidth="1"/>
    <col min="4855" max="4855" width="10.140625" style="4" customWidth="1"/>
    <col min="4856" max="4856" width="13.28515625" style="4" customWidth="1"/>
    <col min="4857" max="4857" width="10.42578125" style="4" customWidth="1"/>
    <col min="4858" max="4858" width="11.85546875" style="4" customWidth="1"/>
    <col min="4859" max="4860" width="11.42578125" style="4"/>
    <col min="4861" max="4861" width="0" style="4" hidden="1" customWidth="1"/>
    <col min="4862" max="4862" width="11.7109375" style="4" bestFit="1" customWidth="1"/>
    <col min="4863" max="5108" width="11.42578125" style="4"/>
    <col min="5109" max="5109" width="33.42578125" style="4" customWidth="1"/>
    <col min="5110" max="5110" width="15.140625" style="4" customWidth="1"/>
    <col min="5111" max="5111" width="10.140625" style="4" customWidth="1"/>
    <col min="5112" max="5112" width="13.28515625" style="4" customWidth="1"/>
    <col min="5113" max="5113" width="10.42578125" style="4" customWidth="1"/>
    <col min="5114" max="5114" width="11.85546875" style="4" customWidth="1"/>
    <col min="5115" max="5116" width="11.42578125" style="4"/>
    <col min="5117" max="5117" width="0" style="4" hidden="1" customWidth="1"/>
    <col min="5118" max="5118" width="11.7109375" style="4" bestFit="1" customWidth="1"/>
    <col min="5119" max="5364" width="11.42578125" style="4"/>
    <col min="5365" max="5365" width="33.42578125" style="4" customWidth="1"/>
    <col min="5366" max="5366" width="15.140625" style="4" customWidth="1"/>
    <col min="5367" max="5367" width="10.140625" style="4" customWidth="1"/>
    <col min="5368" max="5368" width="13.28515625" style="4" customWidth="1"/>
    <col min="5369" max="5369" width="10.42578125" style="4" customWidth="1"/>
    <col min="5370" max="5370" width="11.85546875" style="4" customWidth="1"/>
    <col min="5371" max="5372" width="11.42578125" style="4"/>
    <col min="5373" max="5373" width="0" style="4" hidden="1" customWidth="1"/>
    <col min="5374" max="5374" width="11.7109375" style="4" bestFit="1" customWidth="1"/>
    <col min="5375" max="5620" width="11.42578125" style="4"/>
    <col min="5621" max="5621" width="33.42578125" style="4" customWidth="1"/>
    <col min="5622" max="5622" width="15.140625" style="4" customWidth="1"/>
    <col min="5623" max="5623" width="10.140625" style="4" customWidth="1"/>
    <col min="5624" max="5624" width="13.28515625" style="4" customWidth="1"/>
    <col min="5625" max="5625" width="10.42578125" style="4" customWidth="1"/>
    <col min="5626" max="5626" width="11.85546875" style="4" customWidth="1"/>
    <col min="5627" max="5628" width="11.42578125" style="4"/>
    <col min="5629" max="5629" width="0" style="4" hidden="1" customWidth="1"/>
    <col min="5630" max="5630" width="11.7109375" style="4" bestFit="1" customWidth="1"/>
    <col min="5631" max="5876" width="11.42578125" style="4"/>
    <col min="5877" max="5877" width="33.42578125" style="4" customWidth="1"/>
    <col min="5878" max="5878" width="15.140625" style="4" customWidth="1"/>
    <col min="5879" max="5879" width="10.140625" style="4" customWidth="1"/>
    <col min="5880" max="5880" width="13.28515625" style="4" customWidth="1"/>
    <col min="5881" max="5881" width="10.42578125" style="4" customWidth="1"/>
    <col min="5882" max="5882" width="11.85546875" style="4" customWidth="1"/>
    <col min="5883" max="5884" width="11.42578125" style="4"/>
    <col min="5885" max="5885" width="0" style="4" hidden="1" customWidth="1"/>
    <col min="5886" max="5886" width="11.7109375" style="4" bestFit="1" customWidth="1"/>
    <col min="5887" max="6132" width="11.42578125" style="4"/>
    <col min="6133" max="6133" width="33.42578125" style="4" customWidth="1"/>
    <col min="6134" max="6134" width="15.140625" style="4" customWidth="1"/>
    <col min="6135" max="6135" width="10.140625" style="4" customWidth="1"/>
    <col min="6136" max="6136" width="13.28515625" style="4" customWidth="1"/>
    <col min="6137" max="6137" width="10.42578125" style="4" customWidth="1"/>
    <col min="6138" max="6138" width="11.85546875" style="4" customWidth="1"/>
    <col min="6139" max="6140" width="11.42578125" style="4"/>
    <col min="6141" max="6141" width="0" style="4" hidden="1" customWidth="1"/>
    <col min="6142" max="6142" width="11.7109375" style="4" bestFit="1" customWidth="1"/>
    <col min="6143" max="6388" width="11.42578125" style="4"/>
    <col min="6389" max="6389" width="33.42578125" style="4" customWidth="1"/>
    <col min="6390" max="6390" width="15.140625" style="4" customWidth="1"/>
    <col min="6391" max="6391" width="10.140625" style="4" customWidth="1"/>
    <col min="6392" max="6392" width="13.28515625" style="4" customWidth="1"/>
    <col min="6393" max="6393" width="10.42578125" style="4" customWidth="1"/>
    <col min="6394" max="6394" width="11.85546875" style="4" customWidth="1"/>
    <col min="6395" max="6396" width="11.42578125" style="4"/>
    <col min="6397" max="6397" width="0" style="4" hidden="1" customWidth="1"/>
    <col min="6398" max="6398" width="11.7109375" style="4" bestFit="1" customWidth="1"/>
    <col min="6399" max="6644" width="11.42578125" style="4"/>
    <col min="6645" max="6645" width="33.42578125" style="4" customWidth="1"/>
    <col min="6646" max="6646" width="15.140625" style="4" customWidth="1"/>
    <col min="6647" max="6647" width="10.140625" style="4" customWidth="1"/>
    <col min="6648" max="6648" width="13.28515625" style="4" customWidth="1"/>
    <col min="6649" max="6649" width="10.42578125" style="4" customWidth="1"/>
    <col min="6650" max="6650" width="11.85546875" style="4" customWidth="1"/>
    <col min="6651" max="6652" width="11.42578125" style="4"/>
    <col min="6653" max="6653" width="0" style="4" hidden="1" customWidth="1"/>
    <col min="6654" max="6654" width="11.7109375" style="4" bestFit="1" customWidth="1"/>
    <col min="6655" max="6900" width="11.42578125" style="4"/>
    <col min="6901" max="6901" width="33.42578125" style="4" customWidth="1"/>
    <col min="6902" max="6902" width="15.140625" style="4" customWidth="1"/>
    <col min="6903" max="6903" width="10.140625" style="4" customWidth="1"/>
    <col min="6904" max="6904" width="13.28515625" style="4" customWidth="1"/>
    <col min="6905" max="6905" width="10.42578125" style="4" customWidth="1"/>
    <col min="6906" max="6906" width="11.85546875" style="4" customWidth="1"/>
    <col min="6907" max="6908" width="11.42578125" style="4"/>
    <col min="6909" max="6909" width="0" style="4" hidden="1" customWidth="1"/>
    <col min="6910" max="6910" width="11.7109375" style="4" bestFit="1" customWidth="1"/>
    <col min="6911" max="7156" width="11.42578125" style="4"/>
    <col min="7157" max="7157" width="33.42578125" style="4" customWidth="1"/>
    <col min="7158" max="7158" width="15.140625" style="4" customWidth="1"/>
    <col min="7159" max="7159" width="10.140625" style="4" customWidth="1"/>
    <col min="7160" max="7160" width="13.28515625" style="4" customWidth="1"/>
    <col min="7161" max="7161" width="10.42578125" style="4" customWidth="1"/>
    <col min="7162" max="7162" width="11.85546875" style="4" customWidth="1"/>
    <col min="7163" max="7164" width="11.42578125" style="4"/>
    <col min="7165" max="7165" width="0" style="4" hidden="1" customWidth="1"/>
    <col min="7166" max="7166" width="11.7109375" style="4" bestFit="1" customWidth="1"/>
    <col min="7167" max="7412" width="11.42578125" style="4"/>
    <col min="7413" max="7413" width="33.42578125" style="4" customWidth="1"/>
    <col min="7414" max="7414" width="15.140625" style="4" customWidth="1"/>
    <col min="7415" max="7415" width="10.140625" style="4" customWidth="1"/>
    <col min="7416" max="7416" width="13.28515625" style="4" customWidth="1"/>
    <col min="7417" max="7417" width="10.42578125" style="4" customWidth="1"/>
    <col min="7418" max="7418" width="11.85546875" style="4" customWidth="1"/>
    <col min="7419" max="7420" width="11.42578125" style="4"/>
    <col min="7421" max="7421" width="0" style="4" hidden="1" customWidth="1"/>
    <col min="7422" max="7422" width="11.7109375" style="4" bestFit="1" customWidth="1"/>
    <col min="7423" max="7668" width="11.42578125" style="4"/>
    <col min="7669" max="7669" width="33.42578125" style="4" customWidth="1"/>
    <col min="7670" max="7670" width="15.140625" style="4" customWidth="1"/>
    <col min="7671" max="7671" width="10.140625" style="4" customWidth="1"/>
    <col min="7672" max="7672" width="13.28515625" style="4" customWidth="1"/>
    <col min="7673" max="7673" width="10.42578125" style="4" customWidth="1"/>
    <col min="7674" max="7674" width="11.85546875" style="4" customWidth="1"/>
    <col min="7675" max="7676" width="11.42578125" style="4"/>
    <col min="7677" max="7677" width="0" style="4" hidden="1" customWidth="1"/>
    <col min="7678" max="7678" width="11.7109375" style="4" bestFit="1" customWidth="1"/>
    <col min="7679" max="7924" width="11.42578125" style="4"/>
    <col min="7925" max="7925" width="33.42578125" style="4" customWidth="1"/>
    <col min="7926" max="7926" width="15.140625" style="4" customWidth="1"/>
    <col min="7927" max="7927" width="10.140625" style="4" customWidth="1"/>
    <col min="7928" max="7928" width="13.28515625" style="4" customWidth="1"/>
    <col min="7929" max="7929" width="10.42578125" style="4" customWidth="1"/>
    <col min="7930" max="7930" width="11.85546875" style="4" customWidth="1"/>
    <col min="7931" max="7932" width="11.42578125" style="4"/>
    <col min="7933" max="7933" width="0" style="4" hidden="1" customWidth="1"/>
    <col min="7934" max="7934" width="11.7109375" style="4" bestFit="1" customWidth="1"/>
    <col min="7935" max="8180" width="11.42578125" style="4"/>
    <col min="8181" max="8181" width="33.42578125" style="4" customWidth="1"/>
    <col min="8182" max="8182" width="15.140625" style="4" customWidth="1"/>
    <col min="8183" max="8183" width="10.140625" style="4" customWidth="1"/>
    <col min="8184" max="8184" width="13.28515625" style="4" customWidth="1"/>
    <col min="8185" max="8185" width="10.42578125" style="4" customWidth="1"/>
    <col min="8186" max="8186" width="11.85546875" style="4" customWidth="1"/>
    <col min="8187" max="8188" width="11.42578125" style="4"/>
    <col min="8189" max="8189" width="0" style="4" hidden="1" customWidth="1"/>
    <col min="8190" max="8190" width="11.7109375" style="4" bestFit="1" customWidth="1"/>
    <col min="8191" max="8436" width="11.42578125" style="4"/>
    <col min="8437" max="8437" width="33.42578125" style="4" customWidth="1"/>
    <col min="8438" max="8438" width="15.140625" style="4" customWidth="1"/>
    <col min="8439" max="8439" width="10.140625" style="4" customWidth="1"/>
    <col min="8440" max="8440" width="13.28515625" style="4" customWidth="1"/>
    <col min="8441" max="8441" width="10.42578125" style="4" customWidth="1"/>
    <col min="8442" max="8442" width="11.85546875" style="4" customWidth="1"/>
    <col min="8443" max="8444" width="11.42578125" style="4"/>
    <col min="8445" max="8445" width="0" style="4" hidden="1" customWidth="1"/>
    <col min="8446" max="8446" width="11.7109375" style="4" bestFit="1" customWidth="1"/>
    <col min="8447" max="8692" width="11.42578125" style="4"/>
    <col min="8693" max="8693" width="33.42578125" style="4" customWidth="1"/>
    <col min="8694" max="8694" width="15.140625" style="4" customWidth="1"/>
    <col min="8695" max="8695" width="10.140625" style="4" customWidth="1"/>
    <col min="8696" max="8696" width="13.28515625" style="4" customWidth="1"/>
    <col min="8697" max="8697" width="10.42578125" style="4" customWidth="1"/>
    <col min="8698" max="8698" width="11.85546875" style="4" customWidth="1"/>
    <col min="8699" max="8700" width="11.42578125" style="4"/>
    <col min="8701" max="8701" width="0" style="4" hidden="1" customWidth="1"/>
    <col min="8702" max="8702" width="11.7109375" style="4" bestFit="1" customWidth="1"/>
    <col min="8703" max="8948" width="11.42578125" style="4"/>
    <col min="8949" max="8949" width="33.42578125" style="4" customWidth="1"/>
    <col min="8950" max="8950" width="15.140625" style="4" customWidth="1"/>
    <col min="8951" max="8951" width="10.140625" style="4" customWidth="1"/>
    <col min="8952" max="8952" width="13.28515625" style="4" customWidth="1"/>
    <col min="8953" max="8953" width="10.42578125" style="4" customWidth="1"/>
    <col min="8954" max="8954" width="11.85546875" style="4" customWidth="1"/>
    <col min="8955" max="8956" width="11.42578125" style="4"/>
    <col min="8957" max="8957" width="0" style="4" hidden="1" customWidth="1"/>
    <col min="8958" max="8958" width="11.7109375" style="4" bestFit="1" customWidth="1"/>
    <col min="8959" max="9204" width="11.42578125" style="4"/>
    <col min="9205" max="9205" width="33.42578125" style="4" customWidth="1"/>
    <col min="9206" max="9206" width="15.140625" style="4" customWidth="1"/>
    <col min="9207" max="9207" width="10.140625" style="4" customWidth="1"/>
    <col min="9208" max="9208" width="13.28515625" style="4" customWidth="1"/>
    <col min="9209" max="9209" width="10.42578125" style="4" customWidth="1"/>
    <col min="9210" max="9210" width="11.85546875" style="4" customWidth="1"/>
    <col min="9211" max="9212" width="11.42578125" style="4"/>
    <col min="9213" max="9213" width="0" style="4" hidden="1" customWidth="1"/>
    <col min="9214" max="9214" width="11.7109375" style="4" bestFit="1" customWidth="1"/>
    <col min="9215" max="9460" width="11.42578125" style="4"/>
    <col min="9461" max="9461" width="33.42578125" style="4" customWidth="1"/>
    <col min="9462" max="9462" width="15.140625" style="4" customWidth="1"/>
    <col min="9463" max="9463" width="10.140625" style="4" customWidth="1"/>
    <col min="9464" max="9464" width="13.28515625" style="4" customWidth="1"/>
    <col min="9465" max="9465" width="10.42578125" style="4" customWidth="1"/>
    <col min="9466" max="9466" width="11.85546875" style="4" customWidth="1"/>
    <col min="9467" max="9468" width="11.42578125" style="4"/>
    <col min="9469" max="9469" width="0" style="4" hidden="1" customWidth="1"/>
    <col min="9470" max="9470" width="11.7109375" style="4" bestFit="1" customWidth="1"/>
    <col min="9471" max="9716" width="11.42578125" style="4"/>
    <col min="9717" max="9717" width="33.42578125" style="4" customWidth="1"/>
    <col min="9718" max="9718" width="15.140625" style="4" customWidth="1"/>
    <col min="9719" max="9719" width="10.140625" style="4" customWidth="1"/>
    <col min="9720" max="9720" width="13.28515625" style="4" customWidth="1"/>
    <col min="9721" max="9721" width="10.42578125" style="4" customWidth="1"/>
    <col min="9722" max="9722" width="11.85546875" style="4" customWidth="1"/>
    <col min="9723" max="9724" width="11.42578125" style="4"/>
    <col min="9725" max="9725" width="0" style="4" hidden="1" customWidth="1"/>
    <col min="9726" max="9726" width="11.7109375" style="4" bestFit="1" customWidth="1"/>
    <col min="9727" max="9972" width="11.42578125" style="4"/>
    <col min="9973" max="9973" width="33.42578125" style="4" customWidth="1"/>
    <col min="9974" max="9974" width="15.140625" style="4" customWidth="1"/>
    <col min="9975" max="9975" width="10.140625" style="4" customWidth="1"/>
    <col min="9976" max="9976" width="13.28515625" style="4" customWidth="1"/>
    <col min="9977" max="9977" width="10.42578125" style="4" customWidth="1"/>
    <col min="9978" max="9978" width="11.85546875" style="4" customWidth="1"/>
    <col min="9979" max="9980" width="11.42578125" style="4"/>
    <col min="9981" max="9981" width="0" style="4" hidden="1" customWidth="1"/>
    <col min="9982" max="9982" width="11.7109375" style="4" bestFit="1" customWidth="1"/>
    <col min="9983" max="10228" width="11.42578125" style="4"/>
    <col min="10229" max="10229" width="33.42578125" style="4" customWidth="1"/>
    <col min="10230" max="10230" width="15.140625" style="4" customWidth="1"/>
    <col min="10231" max="10231" width="10.140625" style="4" customWidth="1"/>
    <col min="10232" max="10232" width="13.28515625" style="4" customWidth="1"/>
    <col min="10233" max="10233" width="10.42578125" style="4" customWidth="1"/>
    <col min="10234" max="10234" width="11.85546875" style="4" customWidth="1"/>
    <col min="10235" max="10236" width="11.42578125" style="4"/>
    <col min="10237" max="10237" width="0" style="4" hidden="1" customWidth="1"/>
    <col min="10238" max="10238" width="11.7109375" style="4" bestFit="1" customWidth="1"/>
    <col min="10239" max="10484" width="11.42578125" style="4"/>
    <col min="10485" max="10485" width="33.42578125" style="4" customWidth="1"/>
    <col min="10486" max="10486" width="15.140625" style="4" customWidth="1"/>
    <col min="10487" max="10487" width="10.140625" style="4" customWidth="1"/>
    <col min="10488" max="10488" width="13.28515625" style="4" customWidth="1"/>
    <col min="10489" max="10489" width="10.42578125" style="4" customWidth="1"/>
    <col min="10490" max="10490" width="11.85546875" style="4" customWidth="1"/>
    <col min="10491" max="10492" width="11.42578125" style="4"/>
    <col min="10493" max="10493" width="0" style="4" hidden="1" customWidth="1"/>
    <col min="10494" max="10494" width="11.7109375" style="4" bestFit="1" customWidth="1"/>
    <col min="10495" max="10740" width="11.42578125" style="4"/>
    <col min="10741" max="10741" width="33.42578125" style="4" customWidth="1"/>
    <col min="10742" max="10742" width="15.140625" style="4" customWidth="1"/>
    <col min="10743" max="10743" width="10.140625" style="4" customWidth="1"/>
    <col min="10744" max="10744" width="13.28515625" style="4" customWidth="1"/>
    <col min="10745" max="10745" width="10.42578125" style="4" customWidth="1"/>
    <col min="10746" max="10746" width="11.85546875" style="4" customWidth="1"/>
    <col min="10747" max="10748" width="11.42578125" style="4"/>
    <col min="10749" max="10749" width="0" style="4" hidden="1" customWidth="1"/>
    <col min="10750" max="10750" width="11.7109375" style="4" bestFit="1" customWidth="1"/>
    <col min="10751" max="10996" width="11.42578125" style="4"/>
    <col min="10997" max="10997" width="33.42578125" style="4" customWidth="1"/>
    <col min="10998" max="10998" width="15.140625" style="4" customWidth="1"/>
    <col min="10999" max="10999" width="10.140625" style="4" customWidth="1"/>
    <col min="11000" max="11000" width="13.28515625" style="4" customWidth="1"/>
    <col min="11001" max="11001" width="10.42578125" style="4" customWidth="1"/>
    <col min="11002" max="11002" width="11.85546875" style="4" customWidth="1"/>
    <col min="11003" max="11004" width="11.42578125" style="4"/>
    <col min="11005" max="11005" width="0" style="4" hidden="1" customWidth="1"/>
    <col min="11006" max="11006" width="11.7109375" style="4" bestFit="1" customWidth="1"/>
    <col min="11007" max="11252" width="11.42578125" style="4"/>
    <col min="11253" max="11253" width="33.42578125" style="4" customWidth="1"/>
    <col min="11254" max="11254" width="15.140625" style="4" customWidth="1"/>
    <col min="11255" max="11255" width="10.140625" style="4" customWidth="1"/>
    <col min="11256" max="11256" width="13.28515625" style="4" customWidth="1"/>
    <col min="11257" max="11257" width="10.42578125" style="4" customWidth="1"/>
    <col min="11258" max="11258" width="11.85546875" style="4" customWidth="1"/>
    <col min="11259" max="11260" width="11.42578125" style="4"/>
    <col min="11261" max="11261" width="0" style="4" hidden="1" customWidth="1"/>
    <col min="11262" max="11262" width="11.7109375" style="4" bestFit="1" customWidth="1"/>
    <col min="11263" max="11508" width="11.42578125" style="4"/>
    <col min="11509" max="11509" width="33.42578125" style="4" customWidth="1"/>
    <col min="11510" max="11510" width="15.140625" style="4" customWidth="1"/>
    <col min="11511" max="11511" width="10.140625" style="4" customWidth="1"/>
    <col min="11512" max="11512" width="13.28515625" style="4" customWidth="1"/>
    <col min="11513" max="11513" width="10.42578125" style="4" customWidth="1"/>
    <col min="11514" max="11514" width="11.85546875" style="4" customWidth="1"/>
    <col min="11515" max="11516" width="11.42578125" style="4"/>
    <col min="11517" max="11517" width="0" style="4" hidden="1" customWidth="1"/>
    <col min="11518" max="11518" width="11.7109375" style="4" bestFit="1" customWidth="1"/>
    <col min="11519" max="11764" width="11.42578125" style="4"/>
    <col min="11765" max="11765" width="33.42578125" style="4" customWidth="1"/>
    <col min="11766" max="11766" width="15.140625" style="4" customWidth="1"/>
    <col min="11767" max="11767" width="10.140625" style="4" customWidth="1"/>
    <col min="11768" max="11768" width="13.28515625" style="4" customWidth="1"/>
    <col min="11769" max="11769" width="10.42578125" style="4" customWidth="1"/>
    <col min="11770" max="11770" width="11.85546875" style="4" customWidth="1"/>
    <col min="11771" max="11772" width="11.42578125" style="4"/>
    <col min="11773" max="11773" width="0" style="4" hidden="1" customWidth="1"/>
    <col min="11774" max="11774" width="11.7109375" style="4" bestFit="1" customWidth="1"/>
    <col min="11775" max="12020" width="11.42578125" style="4"/>
    <col min="12021" max="12021" width="33.42578125" style="4" customWidth="1"/>
    <col min="12022" max="12022" width="15.140625" style="4" customWidth="1"/>
    <col min="12023" max="12023" width="10.140625" style="4" customWidth="1"/>
    <col min="12024" max="12024" width="13.28515625" style="4" customWidth="1"/>
    <col min="12025" max="12025" width="10.42578125" style="4" customWidth="1"/>
    <col min="12026" max="12026" width="11.85546875" style="4" customWidth="1"/>
    <col min="12027" max="12028" width="11.42578125" style="4"/>
    <col min="12029" max="12029" width="0" style="4" hidden="1" customWidth="1"/>
    <col min="12030" max="12030" width="11.7109375" style="4" bestFit="1" customWidth="1"/>
    <col min="12031" max="12276" width="11.42578125" style="4"/>
    <col min="12277" max="12277" width="33.42578125" style="4" customWidth="1"/>
    <col min="12278" max="12278" width="15.140625" style="4" customWidth="1"/>
    <col min="12279" max="12279" width="10.140625" style="4" customWidth="1"/>
    <col min="12280" max="12280" width="13.28515625" style="4" customWidth="1"/>
    <col min="12281" max="12281" width="10.42578125" style="4" customWidth="1"/>
    <col min="12282" max="12282" width="11.85546875" style="4" customWidth="1"/>
    <col min="12283" max="12284" width="11.42578125" style="4"/>
    <col min="12285" max="12285" width="0" style="4" hidden="1" customWidth="1"/>
    <col min="12286" max="12286" width="11.7109375" style="4" bestFit="1" customWidth="1"/>
    <col min="12287" max="12532" width="11.42578125" style="4"/>
    <col min="12533" max="12533" width="33.42578125" style="4" customWidth="1"/>
    <col min="12534" max="12534" width="15.140625" style="4" customWidth="1"/>
    <col min="12535" max="12535" width="10.140625" style="4" customWidth="1"/>
    <col min="12536" max="12536" width="13.28515625" style="4" customWidth="1"/>
    <col min="12537" max="12537" width="10.42578125" style="4" customWidth="1"/>
    <col min="12538" max="12538" width="11.85546875" style="4" customWidth="1"/>
    <col min="12539" max="12540" width="11.42578125" style="4"/>
    <col min="12541" max="12541" width="0" style="4" hidden="1" customWidth="1"/>
    <col min="12542" max="12542" width="11.7109375" style="4" bestFit="1" customWidth="1"/>
    <col min="12543" max="12788" width="11.42578125" style="4"/>
    <col min="12789" max="12789" width="33.42578125" style="4" customWidth="1"/>
    <col min="12790" max="12790" width="15.140625" style="4" customWidth="1"/>
    <col min="12791" max="12791" width="10.140625" style="4" customWidth="1"/>
    <col min="12792" max="12792" width="13.28515625" style="4" customWidth="1"/>
    <col min="12793" max="12793" width="10.42578125" style="4" customWidth="1"/>
    <col min="12794" max="12794" width="11.85546875" style="4" customWidth="1"/>
    <col min="12795" max="12796" width="11.42578125" style="4"/>
    <col min="12797" max="12797" width="0" style="4" hidden="1" customWidth="1"/>
    <col min="12798" max="12798" width="11.7109375" style="4" bestFit="1" customWidth="1"/>
    <col min="12799" max="13044" width="11.42578125" style="4"/>
    <col min="13045" max="13045" width="33.42578125" style="4" customWidth="1"/>
    <col min="13046" max="13046" width="15.140625" style="4" customWidth="1"/>
    <col min="13047" max="13047" width="10.140625" style="4" customWidth="1"/>
    <col min="13048" max="13048" width="13.28515625" style="4" customWidth="1"/>
    <col min="13049" max="13049" width="10.42578125" style="4" customWidth="1"/>
    <col min="13050" max="13050" width="11.85546875" style="4" customWidth="1"/>
    <col min="13051" max="13052" width="11.42578125" style="4"/>
    <col min="13053" max="13053" width="0" style="4" hidden="1" customWidth="1"/>
    <col min="13054" max="13054" width="11.7109375" style="4" bestFit="1" customWidth="1"/>
    <col min="13055" max="13300" width="11.42578125" style="4"/>
    <col min="13301" max="13301" width="33.42578125" style="4" customWidth="1"/>
    <col min="13302" max="13302" width="15.140625" style="4" customWidth="1"/>
    <col min="13303" max="13303" width="10.140625" style="4" customWidth="1"/>
    <col min="13304" max="13304" width="13.28515625" style="4" customWidth="1"/>
    <col min="13305" max="13305" width="10.42578125" style="4" customWidth="1"/>
    <col min="13306" max="13306" width="11.85546875" style="4" customWidth="1"/>
    <col min="13307" max="13308" width="11.42578125" style="4"/>
    <col min="13309" max="13309" width="0" style="4" hidden="1" customWidth="1"/>
    <col min="13310" max="13310" width="11.7109375" style="4" bestFit="1" customWidth="1"/>
    <col min="13311" max="13556" width="11.42578125" style="4"/>
    <col min="13557" max="13557" width="33.42578125" style="4" customWidth="1"/>
    <col min="13558" max="13558" width="15.140625" style="4" customWidth="1"/>
    <col min="13559" max="13559" width="10.140625" style="4" customWidth="1"/>
    <col min="13560" max="13560" width="13.28515625" style="4" customWidth="1"/>
    <col min="13561" max="13561" width="10.42578125" style="4" customWidth="1"/>
    <col min="13562" max="13562" width="11.85546875" style="4" customWidth="1"/>
    <col min="13563" max="13564" width="11.42578125" style="4"/>
    <col min="13565" max="13565" width="0" style="4" hidden="1" customWidth="1"/>
    <col min="13566" max="13566" width="11.7109375" style="4" bestFit="1" customWidth="1"/>
    <col min="13567" max="13812" width="11.42578125" style="4"/>
    <col min="13813" max="13813" width="33.42578125" style="4" customWidth="1"/>
    <col min="13814" max="13814" width="15.140625" style="4" customWidth="1"/>
    <col min="13815" max="13815" width="10.140625" style="4" customWidth="1"/>
    <col min="13816" max="13816" width="13.28515625" style="4" customWidth="1"/>
    <col min="13817" max="13817" width="10.42578125" style="4" customWidth="1"/>
    <col min="13818" max="13818" width="11.85546875" style="4" customWidth="1"/>
    <col min="13819" max="13820" width="11.42578125" style="4"/>
    <col min="13821" max="13821" width="0" style="4" hidden="1" customWidth="1"/>
    <col min="13822" max="13822" width="11.7109375" style="4" bestFit="1" customWidth="1"/>
    <col min="13823" max="14068" width="11.42578125" style="4"/>
    <col min="14069" max="14069" width="33.42578125" style="4" customWidth="1"/>
    <col min="14070" max="14070" width="15.140625" style="4" customWidth="1"/>
    <col min="14071" max="14071" width="10.140625" style="4" customWidth="1"/>
    <col min="14072" max="14072" width="13.28515625" style="4" customWidth="1"/>
    <col min="14073" max="14073" width="10.42578125" style="4" customWidth="1"/>
    <col min="14074" max="14074" width="11.85546875" style="4" customWidth="1"/>
    <col min="14075" max="14076" width="11.42578125" style="4"/>
    <col min="14077" max="14077" width="0" style="4" hidden="1" customWidth="1"/>
    <col min="14078" max="14078" width="11.7109375" style="4" bestFit="1" customWidth="1"/>
    <col min="14079" max="14324" width="11.42578125" style="4"/>
    <col min="14325" max="14325" width="33.42578125" style="4" customWidth="1"/>
    <col min="14326" max="14326" width="15.140625" style="4" customWidth="1"/>
    <col min="14327" max="14327" width="10.140625" style="4" customWidth="1"/>
    <col min="14328" max="14328" width="13.28515625" style="4" customWidth="1"/>
    <col min="14329" max="14329" width="10.42578125" style="4" customWidth="1"/>
    <col min="14330" max="14330" width="11.85546875" style="4" customWidth="1"/>
    <col min="14331" max="14332" width="11.42578125" style="4"/>
    <col min="14333" max="14333" width="0" style="4" hidden="1" customWidth="1"/>
    <col min="14334" max="14334" width="11.7109375" style="4" bestFit="1" customWidth="1"/>
    <col min="14335" max="14580" width="11.42578125" style="4"/>
    <col min="14581" max="14581" width="33.42578125" style="4" customWidth="1"/>
    <col min="14582" max="14582" width="15.140625" style="4" customWidth="1"/>
    <col min="14583" max="14583" width="10.140625" style="4" customWidth="1"/>
    <col min="14584" max="14584" width="13.28515625" style="4" customWidth="1"/>
    <col min="14585" max="14585" width="10.42578125" style="4" customWidth="1"/>
    <col min="14586" max="14586" width="11.85546875" style="4" customWidth="1"/>
    <col min="14587" max="14588" width="11.42578125" style="4"/>
    <col min="14589" max="14589" width="0" style="4" hidden="1" customWidth="1"/>
    <col min="14590" max="14590" width="11.7109375" style="4" bestFit="1" customWidth="1"/>
    <col min="14591" max="14836" width="11.42578125" style="4"/>
    <col min="14837" max="14837" width="33.42578125" style="4" customWidth="1"/>
    <col min="14838" max="14838" width="15.140625" style="4" customWidth="1"/>
    <col min="14839" max="14839" width="10.140625" style="4" customWidth="1"/>
    <col min="14840" max="14840" width="13.28515625" style="4" customWidth="1"/>
    <col min="14841" max="14841" width="10.42578125" style="4" customWidth="1"/>
    <col min="14842" max="14842" width="11.85546875" style="4" customWidth="1"/>
    <col min="14843" max="14844" width="11.42578125" style="4"/>
    <col min="14845" max="14845" width="0" style="4" hidden="1" customWidth="1"/>
    <col min="14846" max="14846" width="11.7109375" style="4" bestFit="1" customWidth="1"/>
    <col min="14847" max="15092" width="11.42578125" style="4"/>
    <col min="15093" max="15093" width="33.42578125" style="4" customWidth="1"/>
    <col min="15094" max="15094" width="15.140625" style="4" customWidth="1"/>
    <col min="15095" max="15095" width="10.140625" style="4" customWidth="1"/>
    <col min="15096" max="15096" width="13.28515625" style="4" customWidth="1"/>
    <col min="15097" max="15097" width="10.42578125" style="4" customWidth="1"/>
    <col min="15098" max="15098" width="11.85546875" style="4" customWidth="1"/>
    <col min="15099" max="15100" width="11.42578125" style="4"/>
    <col min="15101" max="15101" width="0" style="4" hidden="1" customWidth="1"/>
    <col min="15102" max="15102" width="11.7109375" style="4" bestFit="1" customWidth="1"/>
    <col min="15103" max="15348" width="11.42578125" style="4"/>
    <col min="15349" max="15349" width="33.42578125" style="4" customWidth="1"/>
    <col min="15350" max="15350" width="15.140625" style="4" customWidth="1"/>
    <col min="15351" max="15351" width="10.140625" style="4" customWidth="1"/>
    <col min="15352" max="15352" width="13.28515625" style="4" customWidth="1"/>
    <col min="15353" max="15353" width="10.42578125" style="4" customWidth="1"/>
    <col min="15354" max="15354" width="11.85546875" style="4" customWidth="1"/>
    <col min="15355" max="15356" width="11.42578125" style="4"/>
    <col min="15357" max="15357" width="0" style="4" hidden="1" customWidth="1"/>
    <col min="15358" max="15358" width="11.7109375" style="4" bestFit="1" customWidth="1"/>
    <col min="15359" max="15604" width="11.42578125" style="4"/>
    <col min="15605" max="15605" width="33.42578125" style="4" customWidth="1"/>
    <col min="15606" max="15606" width="15.140625" style="4" customWidth="1"/>
    <col min="15607" max="15607" width="10.140625" style="4" customWidth="1"/>
    <col min="15608" max="15608" width="13.28515625" style="4" customWidth="1"/>
    <col min="15609" max="15609" width="10.42578125" style="4" customWidth="1"/>
    <col min="15610" max="15610" width="11.85546875" style="4" customWidth="1"/>
    <col min="15611" max="15612" width="11.42578125" style="4"/>
    <col min="15613" max="15613" width="0" style="4" hidden="1" customWidth="1"/>
    <col min="15614" max="15614" width="11.7109375" style="4" bestFit="1" customWidth="1"/>
    <col min="15615" max="15860" width="11.42578125" style="4"/>
    <col min="15861" max="15861" width="33.42578125" style="4" customWidth="1"/>
    <col min="15862" max="15862" width="15.140625" style="4" customWidth="1"/>
    <col min="15863" max="15863" width="10.140625" style="4" customWidth="1"/>
    <col min="15864" max="15864" width="13.28515625" style="4" customWidth="1"/>
    <col min="15865" max="15865" width="10.42578125" style="4" customWidth="1"/>
    <col min="15866" max="15866" width="11.85546875" style="4" customWidth="1"/>
    <col min="15867" max="15868" width="11.42578125" style="4"/>
    <col min="15869" max="15869" width="0" style="4" hidden="1" customWidth="1"/>
    <col min="15870" max="15870" width="11.7109375" style="4" bestFit="1" customWidth="1"/>
    <col min="15871" max="16116" width="11.42578125" style="4"/>
    <col min="16117" max="16117" width="33.42578125" style="4" customWidth="1"/>
    <col min="16118" max="16118" width="15.140625" style="4" customWidth="1"/>
    <col min="16119" max="16119" width="10.140625" style="4" customWidth="1"/>
    <col min="16120" max="16120" width="13.28515625" style="4" customWidth="1"/>
    <col min="16121" max="16121" width="10.42578125" style="4" customWidth="1"/>
    <col min="16122" max="16122" width="11.85546875" style="4" customWidth="1"/>
    <col min="16123" max="16124" width="11.42578125" style="4"/>
    <col min="16125" max="16125" width="0" style="4" hidden="1" customWidth="1"/>
    <col min="16126" max="16126" width="11.7109375" style="4" bestFit="1" customWidth="1"/>
    <col min="16127" max="16384" width="11.42578125" style="4"/>
  </cols>
  <sheetData>
    <row r="1" spans="1:9" s="13" customFormat="1" ht="17.25" customHeight="1" x14ac:dyDescent="0.2">
      <c r="A1" s="58" t="s">
        <v>29</v>
      </c>
      <c r="B1" s="58"/>
      <c r="C1" s="58"/>
      <c r="D1" s="58"/>
      <c r="E1" s="58"/>
      <c r="F1" s="58"/>
      <c r="G1" s="58"/>
      <c r="H1" s="58"/>
      <c r="I1" s="26"/>
    </row>
    <row r="2" spans="1:9" s="13" customFormat="1" ht="18" customHeight="1" x14ac:dyDescent="0.2">
      <c r="A2" s="58" t="s">
        <v>28</v>
      </c>
      <c r="B2" s="58"/>
      <c r="C2" s="58"/>
      <c r="D2" s="58"/>
      <c r="E2" s="58"/>
      <c r="F2" s="58"/>
      <c r="G2" s="58"/>
      <c r="H2" s="58"/>
      <c r="I2" s="26"/>
    </row>
    <row r="3" spans="1:9" ht="12.2" customHeight="1" x14ac:dyDescent="0.2">
      <c r="A3" s="1"/>
      <c r="B3" s="1"/>
      <c r="C3" s="1"/>
    </row>
    <row r="4" spans="1:9" ht="29.25" customHeight="1" x14ac:dyDescent="0.2">
      <c r="A4" s="54" t="s">
        <v>13</v>
      </c>
      <c r="B4" s="54"/>
      <c r="C4" s="55"/>
      <c r="D4" s="52" t="s">
        <v>17</v>
      </c>
      <c r="E4" s="50" t="s">
        <v>0</v>
      </c>
      <c r="F4" s="51"/>
      <c r="G4" s="51"/>
      <c r="H4" s="51"/>
    </row>
    <row r="5" spans="1:9" ht="52.5" customHeight="1" x14ac:dyDescent="0.2">
      <c r="A5" s="56"/>
      <c r="B5" s="56"/>
      <c r="C5" s="57"/>
      <c r="D5" s="53"/>
      <c r="E5" s="45" t="s">
        <v>1</v>
      </c>
      <c r="F5" s="46" t="s">
        <v>18</v>
      </c>
      <c r="G5" s="45" t="s">
        <v>2</v>
      </c>
      <c r="H5" s="47" t="s">
        <v>3</v>
      </c>
    </row>
    <row r="6" spans="1:9" ht="9" customHeight="1" x14ac:dyDescent="0.2">
      <c r="C6" s="28"/>
      <c r="D6" s="29"/>
      <c r="E6" s="29"/>
      <c r="F6" s="30"/>
      <c r="G6" s="29"/>
      <c r="H6" s="31"/>
    </row>
    <row r="7" spans="1:9" s="13" customFormat="1" ht="24" customHeight="1" x14ac:dyDescent="0.2">
      <c r="A7" s="48" t="s">
        <v>12</v>
      </c>
      <c r="B7" s="48"/>
      <c r="C7" s="49"/>
      <c r="D7" s="5">
        <f>SUM(D8:D18)</f>
        <v>48887</v>
      </c>
      <c r="E7" s="5">
        <f>SUM(G7:H7)</f>
        <v>16181</v>
      </c>
      <c r="F7" s="14">
        <f>E7/D7*100</f>
        <v>33.098778816454271</v>
      </c>
      <c r="G7" s="5">
        <f>SUM(G8:G18)</f>
        <v>15825</v>
      </c>
      <c r="H7" s="23">
        <f>SUM(H8:H18)</f>
        <v>356</v>
      </c>
      <c r="I7" s="26"/>
    </row>
    <row r="8" spans="1:9" ht="18" customHeight="1" x14ac:dyDescent="0.2">
      <c r="B8" s="8" t="s">
        <v>4</v>
      </c>
      <c r="C8" s="8"/>
      <c r="D8" s="5">
        <f>SUM(D20,D32,D45,D57)</f>
        <v>40324</v>
      </c>
      <c r="E8" s="5">
        <f>SUM(G8:H8)</f>
        <v>11072</v>
      </c>
      <c r="F8" s="16">
        <f>E8/$D$7*100</f>
        <v>22.648147769345634</v>
      </c>
      <c r="G8" s="5">
        <f t="shared" ref="G8:H11" si="0">SUM(G20,G32,G45,G57)</f>
        <v>10996</v>
      </c>
      <c r="H8" s="15">
        <f t="shared" si="0"/>
        <v>76</v>
      </c>
      <c r="I8" s="8"/>
    </row>
    <row r="9" spans="1:9" ht="18" customHeight="1" x14ac:dyDescent="0.2">
      <c r="B9" s="8" t="s">
        <v>14</v>
      </c>
      <c r="C9" s="8"/>
      <c r="D9" s="5">
        <f>SUM(D21,D33,D46,D58)</f>
        <v>5334</v>
      </c>
      <c r="E9" s="5">
        <f>SUM(G9:H9)</f>
        <v>1709</v>
      </c>
      <c r="F9" s="16">
        <f>E9/$D$7*100</f>
        <v>3.4958168838341486</v>
      </c>
      <c r="G9" s="5">
        <f t="shared" si="0"/>
        <v>1660</v>
      </c>
      <c r="H9" s="15">
        <f t="shared" si="0"/>
        <v>49</v>
      </c>
      <c r="I9" s="8"/>
    </row>
    <row r="10" spans="1:9" ht="18" customHeight="1" x14ac:dyDescent="0.2">
      <c r="B10" s="8" t="s">
        <v>32</v>
      </c>
      <c r="C10" s="8"/>
      <c r="D10" s="5">
        <f>SUM(D22,D34,D47,D59)</f>
        <v>1241</v>
      </c>
      <c r="E10" s="5">
        <f t="shared" ref="E10" si="1">SUM(G10:H10)</f>
        <v>1246</v>
      </c>
      <c r="F10" s="16">
        <f t="shared" ref="F10:F18" si="2">E10/$D$7*100</f>
        <v>2.5487348374823573</v>
      </c>
      <c r="G10" s="5">
        <f t="shared" si="0"/>
        <v>1200</v>
      </c>
      <c r="H10" s="15">
        <f t="shared" si="0"/>
        <v>46</v>
      </c>
      <c r="I10" s="8"/>
    </row>
    <row r="11" spans="1:9" ht="18" customHeight="1" x14ac:dyDescent="0.2">
      <c r="B11" s="38" t="s">
        <v>20</v>
      </c>
      <c r="C11" s="40"/>
      <c r="D11" s="5">
        <f>SUM(D23,D35,D48,D60)</f>
        <v>1236</v>
      </c>
      <c r="E11" s="5">
        <f>SUM(G11:H11)</f>
        <v>1336</v>
      </c>
      <c r="F11" s="16">
        <f t="shared" si="2"/>
        <v>2.732832859451388</v>
      </c>
      <c r="G11" s="5">
        <f t="shared" si="0"/>
        <v>1214</v>
      </c>
      <c r="H11" s="15">
        <f t="shared" si="0"/>
        <v>122</v>
      </c>
      <c r="I11" s="8"/>
    </row>
    <row r="12" spans="1:9" ht="18" customHeight="1" x14ac:dyDescent="0.2">
      <c r="B12" s="39" t="s">
        <v>16</v>
      </c>
      <c r="C12" s="41"/>
      <c r="D12" s="5"/>
      <c r="E12" s="7"/>
      <c r="F12" s="42"/>
      <c r="G12" s="7"/>
      <c r="I12" s="8"/>
    </row>
    <row r="13" spans="1:9" ht="14.25" customHeight="1" x14ac:dyDescent="0.2">
      <c r="B13" s="34" t="s">
        <v>25</v>
      </c>
      <c r="C13" s="34" t="s">
        <v>26</v>
      </c>
      <c r="D13" s="5">
        <f>SUM(D25,D37,D50,D62)</f>
        <v>218</v>
      </c>
      <c r="E13" s="5">
        <f>SUM(G13:H13)</f>
        <v>81</v>
      </c>
      <c r="F13" s="16">
        <f>E13/$D$7*100</f>
        <v>0.16568821977212758</v>
      </c>
      <c r="G13" s="5">
        <f t="shared" ref="G13:H15" si="3">SUM(G25,G37,G50,G62)</f>
        <v>77</v>
      </c>
      <c r="H13" s="15">
        <f t="shared" si="3"/>
        <v>4</v>
      </c>
      <c r="I13" s="8"/>
    </row>
    <row r="14" spans="1:9" ht="18" customHeight="1" x14ac:dyDescent="0.2">
      <c r="B14" s="36" t="s">
        <v>15</v>
      </c>
      <c r="C14" s="36"/>
      <c r="D14" s="5">
        <f>SUM(D26,D38,D51,D63)</f>
        <v>419</v>
      </c>
      <c r="E14" s="5">
        <f>SUM(G14:H14)</f>
        <v>533</v>
      </c>
      <c r="F14" s="16">
        <f t="shared" si="2"/>
        <v>1.0902693967721482</v>
      </c>
      <c r="G14" s="5">
        <f t="shared" si="3"/>
        <v>510</v>
      </c>
      <c r="H14" s="15">
        <f t="shared" si="3"/>
        <v>23</v>
      </c>
      <c r="I14" s="8"/>
    </row>
    <row r="15" spans="1:9" ht="18" customHeight="1" x14ac:dyDescent="0.2">
      <c r="B15" s="36" t="s">
        <v>5</v>
      </c>
      <c r="C15" s="36"/>
      <c r="D15" s="5">
        <f>SUM(D27,D39,D52,D64)</f>
        <v>58</v>
      </c>
      <c r="E15" s="5">
        <f t="shared" ref="E15:E16" si="4">SUM(G15:H15)</f>
        <v>114</v>
      </c>
      <c r="F15" s="16">
        <f t="shared" ref="F15:F16" si="5">E15/$D$7*100</f>
        <v>0.2331908278274388</v>
      </c>
      <c r="G15" s="5">
        <f t="shared" si="3"/>
        <v>106</v>
      </c>
      <c r="H15" s="15">
        <f t="shared" si="3"/>
        <v>8</v>
      </c>
      <c r="I15" s="8"/>
    </row>
    <row r="16" spans="1:9" ht="18" customHeight="1" x14ac:dyDescent="0.2">
      <c r="B16" s="36" t="s">
        <v>24</v>
      </c>
      <c r="C16" s="36"/>
      <c r="D16" s="5">
        <f>SUM(D28,D41,D53,D65)</f>
        <v>29</v>
      </c>
      <c r="E16" s="5">
        <f t="shared" si="4"/>
        <v>29</v>
      </c>
      <c r="F16" s="16">
        <f t="shared" si="5"/>
        <v>5.9320473745576537E-2</v>
      </c>
      <c r="G16" s="5">
        <f t="shared" ref="G16:H18" si="6">SUM(G28,G41,G53,G65)</f>
        <v>4</v>
      </c>
      <c r="H16" s="15">
        <f t="shared" si="6"/>
        <v>25</v>
      </c>
      <c r="I16" s="8"/>
    </row>
    <row r="17" spans="1:9" ht="18" customHeight="1" x14ac:dyDescent="0.2">
      <c r="B17" s="36" t="s">
        <v>22</v>
      </c>
      <c r="C17" s="36"/>
      <c r="D17" s="5">
        <f>SUM(D29,D42,D54,D66)</f>
        <v>15</v>
      </c>
      <c r="E17" s="5">
        <f t="shared" ref="E17:E23" si="7">SUM(G17:H17)</f>
        <v>32</v>
      </c>
      <c r="F17" s="16">
        <f>E17/$D$7*100</f>
        <v>6.5457074477877561E-2</v>
      </c>
      <c r="G17" s="5">
        <f t="shared" si="6"/>
        <v>30</v>
      </c>
      <c r="H17" s="15">
        <f t="shared" si="6"/>
        <v>2</v>
      </c>
      <c r="I17" s="8"/>
    </row>
    <row r="18" spans="1:9" ht="18" customHeight="1" x14ac:dyDescent="0.2">
      <c r="B18" s="36" t="s">
        <v>23</v>
      </c>
      <c r="C18" s="36"/>
      <c r="D18" s="5">
        <f>SUM(D30,D43,D55,D67)</f>
        <v>13</v>
      </c>
      <c r="E18" s="5">
        <f t="shared" si="7"/>
        <v>29</v>
      </c>
      <c r="F18" s="16">
        <f t="shared" si="2"/>
        <v>5.9320473745576537E-2</v>
      </c>
      <c r="G18" s="5">
        <f t="shared" si="6"/>
        <v>28</v>
      </c>
      <c r="H18" s="15">
        <f t="shared" si="6"/>
        <v>1</v>
      </c>
      <c r="I18" s="8"/>
    </row>
    <row r="19" spans="1:9" ht="22.5" customHeight="1" x14ac:dyDescent="0.2">
      <c r="A19" s="11" t="s">
        <v>6</v>
      </c>
      <c r="B19" s="11"/>
      <c r="D19" s="5">
        <f>SUM(D20:D30)</f>
        <v>23235</v>
      </c>
      <c r="E19" s="5">
        <f t="shared" ref="E19" si="8">SUM(G19:H19)</f>
        <v>5827</v>
      </c>
      <c r="F19" s="14">
        <f>E19/D19*100</f>
        <v>25.07854529804175</v>
      </c>
      <c r="G19" s="5">
        <f>SUM(G20:G30)</f>
        <v>5755</v>
      </c>
      <c r="H19" s="23">
        <f>SUM(H20:H30)</f>
        <v>72</v>
      </c>
      <c r="I19" s="37"/>
    </row>
    <row r="20" spans="1:9" ht="18" customHeight="1" x14ac:dyDescent="0.2">
      <c r="B20" s="8" t="s">
        <v>4</v>
      </c>
      <c r="C20" s="8"/>
      <c r="D20" s="6">
        <v>20240</v>
      </c>
      <c r="E20" s="5">
        <f t="shared" si="7"/>
        <v>4307</v>
      </c>
      <c r="F20" s="16">
        <f>E20/$D$19*100</f>
        <v>18.536690337852377</v>
      </c>
      <c r="G20" s="17">
        <v>4296</v>
      </c>
      <c r="H20" s="8">
        <v>11</v>
      </c>
      <c r="I20" s="37"/>
    </row>
    <row r="21" spans="1:9" ht="18" customHeight="1" x14ac:dyDescent="0.2">
      <c r="B21" s="8" t="s">
        <v>14</v>
      </c>
      <c r="C21" s="8"/>
      <c r="D21" s="6">
        <v>1970</v>
      </c>
      <c r="E21" s="5">
        <f t="shared" si="7"/>
        <v>400</v>
      </c>
      <c r="F21" s="16">
        <f>E21/$D$19*100</f>
        <v>1.7215407789972024</v>
      </c>
      <c r="G21" s="17">
        <v>389</v>
      </c>
      <c r="H21" s="8">
        <v>11</v>
      </c>
      <c r="I21" s="37"/>
    </row>
    <row r="22" spans="1:9" ht="18" customHeight="1" x14ac:dyDescent="0.2">
      <c r="B22" s="8" t="s">
        <v>32</v>
      </c>
      <c r="C22" s="8"/>
      <c r="D22" s="6">
        <v>194</v>
      </c>
      <c r="E22" s="5">
        <f t="shared" si="7"/>
        <v>191</v>
      </c>
      <c r="F22" s="16">
        <f>E22/$D$19*100</f>
        <v>0.82203572197116426</v>
      </c>
      <c r="G22" s="17">
        <v>189</v>
      </c>
      <c r="H22" s="8">
        <v>2</v>
      </c>
      <c r="I22" s="37"/>
    </row>
    <row r="23" spans="1:9" ht="18" customHeight="1" x14ac:dyDescent="0.2">
      <c r="B23" s="8" t="s">
        <v>20</v>
      </c>
      <c r="C23" s="8"/>
      <c r="D23" s="6">
        <v>486</v>
      </c>
      <c r="E23" s="5">
        <f t="shared" si="7"/>
        <v>507</v>
      </c>
      <c r="F23" s="16">
        <f>E23/$D$19*100</f>
        <v>2.1820529373789541</v>
      </c>
      <c r="G23" s="17">
        <v>474</v>
      </c>
      <c r="H23" s="10">
        <v>33</v>
      </c>
      <c r="I23" s="37"/>
    </row>
    <row r="24" spans="1:9" ht="18" customHeight="1" x14ac:dyDescent="0.2">
      <c r="B24" s="4" t="s">
        <v>16</v>
      </c>
      <c r="C24" s="43"/>
      <c r="E24" s="5"/>
      <c r="F24" s="16"/>
      <c r="G24" s="16"/>
      <c r="I24" s="37"/>
    </row>
    <row r="25" spans="1:9" ht="14.25" customHeight="1" x14ac:dyDescent="0.2">
      <c r="B25" s="4" t="s">
        <v>25</v>
      </c>
      <c r="C25" s="33" t="s">
        <v>26</v>
      </c>
      <c r="D25" s="7">
        <v>91</v>
      </c>
      <c r="E25" s="5">
        <f>SUM(G25:H25)</f>
        <v>42</v>
      </c>
      <c r="F25" s="16">
        <f>E25/$D$19*100</f>
        <v>0.18076178179470626</v>
      </c>
      <c r="G25" s="24">
        <v>42</v>
      </c>
      <c r="H25" s="35" t="s">
        <v>10</v>
      </c>
      <c r="I25" s="37"/>
    </row>
    <row r="26" spans="1:9" ht="18" customHeight="1" x14ac:dyDescent="0.2">
      <c r="B26" s="4" t="s">
        <v>15</v>
      </c>
      <c r="C26" s="33"/>
      <c r="D26" s="7">
        <v>214</v>
      </c>
      <c r="E26" s="5">
        <f t="shared" ref="E26:E30" si="9">SUM(G26:H26)</f>
        <v>300</v>
      </c>
      <c r="F26" s="16">
        <f t="shared" ref="F26:F27" si="10">E26/$D$19*100</f>
        <v>1.2911555842479019</v>
      </c>
      <c r="G26" s="24">
        <v>291</v>
      </c>
      <c r="H26" s="35">
        <v>9</v>
      </c>
      <c r="I26" s="37"/>
    </row>
    <row r="27" spans="1:9" ht="18" customHeight="1" x14ac:dyDescent="0.2">
      <c r="B27" s="4" t="s">
        <v>5</v>
      </c>
      <c r="C27" s="33"/>
      <c r="D27" s="7">
        <v>23</v>
      </c>
      <c r="E27" s="5">
        <f t="shared" si="9"/>
        <v>48</v>
      </c>
      <c r="F27" s="16">
        <f t="shared" si="10"/>
        <v>0.20658489347966433</v>
      </c>
      <c r="G27" s="24">
        <v>46</v>
      </c>
      <c r="H27" s="35">
        <v>2</v>
      </c>
      <c r="I27" s="37"/>
    </row>
    <row r="28" spans="1:9" ht="18" customHeight="1" x14ac:dyDescent="0.2">
      <c r="B28" s="4" t="s">
        <v>24</v>
      </c>
      <c r="C28" s="34"/>
      <c r="D28" s="7">
        <v>5</v>
      </c>
      <c r="E28" s="5">
        <f t="shared" si="9"/>
        <v>5</v>
      </c>
      <c r="F28" s="16">
        <f>E28/$D$19*100</f>
        <v>2.1519259737465032E-2</v>
      </c>
      <c r="G28" s="7">
        <v>3</v>
      </c>
      <c r="H28" s="2">
        <v>2</v>
      </c>
      <c r="I28" s="37"/>
    </row>
    <row r="29" spans="1:9" ht="18" customHeight="1" x14ac:dyDescent="0.2">
      <c r="B29" s="4" t="s">
        <v>22</v>
      </c>
      <c r="C29" s="8"/>
      <c r="D29" s="7">
        <v>8</v>
      </c>
      <c r="E29" s="5">
        <f t="shared" si="9"/>
        <v>16</v>
      </c>
      <c r="F29" s="16">
        <f>E29/$D$19*100</f>
        <v>6.8861631159888095E-2</v>
      </c>
      <c r="G29" s="6">
        <v>14</v>
      </c>
      <c r="H29" s="9">
        <v>2</v>
      </c>
      <c r="I29" s="37"/>
    </row>
    <row r="30" spans="1:9" ht="18" customHeight="1" x14ac:dyDescent="0.2">
      <c r="B30" s="4" t="s">
        <v>23</v>
      </c>
      <c r="C30" s="8"/>
      <c r="D30" s="6">
        <v>4</v>
      </c>
      <c r="E30" s="5">
        <f t="shared" si="9"/>
        <v>11</v>
      </c>
      <c r="F30" s="16">
        <f>E30/$D$19*100</f>
        <v>4.734237142242307E-2</v>
      </c>
      <c r="G30" s="17">
        <v>11</v>
      </c>
      <c r="H30" s="35" t="s">
        <v>10</v>
      </c>
    </row>
    <row r="31" spans="1:9" ht="22.5" customHeight="1" x14ac:dyDescent="0.2">
      <c r="A31" s="11" t="s">
        <v>7</v>
      </c>
      <c r="B31" s="11"/>
      <c r="D31" s="5">
        <f>SUM(D32:D43)</f>
        <v>4095</v>
      </c>
      <c r="E31" s="5">
        <f>SUM(G31:H31)</f>
        <v>964</v>
      </c>
      <c r="F31" s="14">
        <f>E31/D31*100</f>
        <v>23.540903540903539</v>
      </c>
      <c r="G31" s="5">
        <f t="shared" ref="G31:H31" si="11">SUM(G32:G43)</f>
        <v>947</v>
      </c>
      <c r="H31" s="15">
        <f t="shared" si="11"/>
        <v>17</v>
      </c>
      <c r="I31" s="37"/>
    </row>
    <row r="32" spans="1:9" ht="18" customHeight="1" x14ac:dyDescent="0.2">
      <c r="B32" s="8" t="s">
        <v>4</v>
      </c>
      <c r="C32" s="8"/>
      <c r="D32" s="6">
        <v>3499</v>
      </c>
      <c r="E32" s="5">
        <f t="shared" ref="E32:E35" si="12">SUM(G32:H32)</f>
        <v>707</v>
      </c>
      <c r="F32" s="16">
        <f>E32/$D$31*100</f>
        <v>17.264957264957264</v>
      </c>
      <c r="G32" s="17">
        <v>703</v>
      </c>
      <c r="H32" s="8">
        <v>4</v>
      </c>
      <c r="I32" s="37"/>
    </row>
    <row r="33" spans="1:9" ht="18" customHeight="1" x14ac:dyDescent="0.2">
      <c r="B33" s="8" t="s">
        <v>14</v>
      </c>
      <c r="C33" s="8"/>
      <c r="D33" s="6">
        <v>424</v>
      </c>
      <c r="E33" s="5">
        <f t="shared" si="12"/>
        <v>86</v>
      </c>
      <c r="F33" s="16">
        <f t="shared" ref="F33:F43" si="13">E33/$D$31*100</f>
        <v>2.1001221001221002</v>
      </c>
      <c r="G33" s="17">
        <v>85</v>
      </c>
      <c r="H33" s="8">
        <v>1</v>
      </c>
      <c r="I33" s="37"/>
    </row>
    <row r="34" spans="1:9" ht="18" customHeight="1" x14ac:dyDescent="0.2">
      <c r="B34" s="8" t="s">
        <v>32</v>
      </c>
      <c r="C34" s="8"/>
      <c r="D34" s="6">
        <v>16</v>
      </c>
      <c r="E34" s="5">
        <f t="shared" si="12"/>
        <v>14</v>
      </c>
      <c r="F34" s="16">
        <f t="shared" si="13"/>
        <v>0.34188034188034189</v>
      </c>
      <c r="G34" s="17">
        <v>14</v>
      </c>
      <c r="H34" s="35" t="s">
        <v>10</v>
      </c>
      <c r="I34" s="37"/>
    </row>
    <row r="35" spans="1:9" ht="18" customHeight="1" x14ac:dyDescent="0.2">
      <c r="B35" s="8" t="s">
        <v>27</v>
      </c>
      <c r="C35" s="8"/>
      <c r="D35" s="6">
        <v>95</v>
      </c>
      <c r="E35" s="5">
        <f t="shared" si="12"/>
        <v>104</v>
      </c>
      <c r="F35" s="16">
        <f t="shared" si="13"/>
        <v>2.5396825396825395</v>
      </c>
      <c r="G35" s="17">
        <v>95</v>
      </c>
      <c r="H35" s="10">
        <v>9</v>
      </c>
      <c r="I35" s="37"/>
    </row>
    <row r="36" spans="1:9" ht="18" customHeight="1" x14ac:dyDescent="0.2">
      <c r="B36" s="4" t="s">
        <v>16</v>
      </c>
      <c r="C36" s="33"/>
      <c r="D36" s="7"/>
      <c r="E36" s="5"/>
      <c r="F36" s="16"/>
      <c r="G36" s="16"/>
      <c r="I36" s="37"/>
    </row>
    <row r="37" spans="1:9" ht="14.25" customHeight="1" x14ac:dyDescent="0.2">
      <c r="B37" s="4" t="s">
        <v>25</v>
      </c>
      <c r="C37" s="33" t="s">
        <v>26</v>
      </c>
      <c r="D37" s="7">
        <v>23</v>
      </c>
      <c r="E37" s="5">
        <f t="shared" ref="E37:E42" si="14">SUM(G37:H37)</f>
        <v>11</v>
      </c>
      <c r="F37" s="16">
        <f t="shared" si="13"/>
        <v>0.26862026862026861</v>
      </c>
      <c r="G37" s="24">
        <v>11</v>
      </c>
      <c r="H37" s="35" t="s">
        <v>10</v>
      </c>
      <c r="I37" s="37"/>
    </row>
    <row r="38" spans="1:9" ht="18" customHeight="1" x14ac:dyDescent="0.2">
      <c r="B38" s="4" t="s">
        <v>15</v>
      </c>
      <c r="C38" s="33"/>
      <c r="D38" s="7">
        <v>27</v>
      </c>
      <c r="E38" s="5">
        <f t="shared" si="14"/>
        <v>23</v>
      </c>
      <c r="F38" s="16">
        <f t="shared" si="13"/>
        <v>0.56166056166056166</v>
      </c>
      <c r="G38" s="24">
        <v>22</v>
      </c>
      <c r="H38" s="35">
        <v>1</v>
      </c>
      <c r="I38" s="37"/>
    </row>
    <row r="39" spans="1:9" ht="18" customHeight="1" x14ac:dyDescent="0.2">
      <c r="B39" s="4" t="s">
        <v>5</v>
      </c>
      <c r="C39" s="33"/>
      <c r="D39" s="7">
        <v>6</v>
      </c>
      <c r="E39" s="5">
        <f t="shared" si="14"/>
        <v>13</v>
      </c>
      <c r="F39" s="16">
        <f t="shared" si="13"/>
        <v>0.31746031746031744</v>
      </c>
      <c r="G39" s="24">
        <v>13</v>
      </c>
      <c r="H39" s="35" t="s">
        <v>10</v>
      </c>
      <c r="I39" s="37"/>
    </row>
    <row r="40" spans="1:9" ht="18" customHeight="1" x14ac:dyDescent="0.2">
      <c r="A40" s="11" t="s">
        <v>30</v>
      </c>
      <c r="C40" s="33"/>
      <c r="D40" s="7"/>
      <c r="E40" s="5"/>
      <c r="F40" s="16"/>
      <c r="G40" s="24"/>
      <c r="H40" s="35"/>
      <c r="I40" s="37"/>
    </row>
    <row r="41" spans="1:9" ht="18" customHeight="1" x14ac:dyDescent="0.2">
      <c r="B41" s="4" t="s">
        <v>24</v>
      </c>
      <c r="C41" s="34"/>
      <c r="D41" s="7">
        <v>3</v>
      </c>
      <c r="E41" s="5">
        <f t="shared" si="14"/>
        <v>3</v>
      </c>
      <c r="F41" s="16">
        <f t="shared" si="13"/>
        <v>7.3260073260073263E-2</v>
      </c>
      <c r="G41" s="7">
        <v>1</v>
      </c>
      <c r="H41" s="2">
        <v>2</v>
      </c>
      <c r="I41" s="37"/>
    </row>
    <row r="42" spans="1:9" ht="18" customHeight="1" x14ac:dyDescent="0.2">
      <c r="B42" s="4" t="s">
        <v>22</v>
      </c>
      <c r="C42" s="8"/>
      <c r="D42" s="7">
        <v>1</v>
      </c>
      <c r="E42" s="5">
        <f t="shared" si="14"/>
        <v>1</v>
      </c>
      <c r="F42" s="16">
        <f t="shared" si="13"/>
        <v>2.442002442002442E-2</v>
      </c>
      <c r="G42" s="6">
        <v>1</v>
      </c>
      <c r="H42" s="9" t="s">
        <v>10</v>
      </c>
      <c r="I42" s="37"/>
    </row>
    <row r="43" spans="1:9" ht="18" customHeight="1" x14ac:dyDescent="0.2">
      <c r="B43" s="4" t="s">
        <v>23</v>
      </c>
      <c r="C43" s="8"/>
      <c r="D43" s="6">
        <v>1</v>
      </c>
      <c r="E43" s="5">
        <f>SUM(G43:H43)</f>
        <v>2</v>
      </c>
      <c r="F43" s="16">
        <f t="shared" si="13"/>
        <v>4.884004884004884E-2</v>
      </c>
      <c r="G43" s="17">
        <v>2</v>
      </c>
      <c r="H43" s="9" t="s">
        <v>10</v>
      </c>
    </row>
    <row r="44" spans="1:9" ht="22.5" customHeight="1" x14ac:dyDescent="0.2">
      <c r="A44" s="11" t="s">
        <v>21</v>
      </c>
      <c r="B44" s="11"/>
      <c r="D44" s="5">
        <f>SUM(D45:D55)</f>
        <v>4069</v>
      </c>
      <c r="E44" s="5">
        <f>SUM(G44:H44)</f>
        <v>1480</v>
      </c>
      <c r="F44" s="14">
        <f>E44/D44*100</f>
        <v>36.372573113787169</v>
      </c>
      <c r="G44" s="5">
        <f t="shared" ref="G44:H44" si="15">SUM(G45:G55)</f>
        <v>1456</v>
      </c>
      <c r="H44" s="15">
        <f t="shared" si="15"/>
        <v>24</v>
      </c>
      <c r="I44" s="37"/>
    </row>
    <row r="45" spans="1:9" ht="18" customHeight="1" x14ac:dyDescent="0.2">
      <c r="B45" s="8" t="s">
        <v>4</v>
      </c>
      <c r="C45" s="8"/>
      <c r="D45" s="6">
        <v>3411</v>
      </c>
      <c r="E45" s="5">
        <f t="shared" ref="E45:E50" si="16">SUM(G45:H45)</f>
        <v>1095</v>
      </c>
      <c r="F45" s="16">
        <f>E45/$D$44*100</f>
        <v>26.910788891619564</v>
      </c>
      <c r="G45" s="17">
        <v>1090</v>
      </c>
      <c r="H45" s="8">
        <v>5</v>
      </c>
      <c r="I45" s="37"/>
    </row>
    <row r="46" spans="1:9" ht="18" customHeight="1" x14ac:dyDescent="0.2">
      <c r="B46" s="8" t="s">
        <v>14</v>
      </c>
      <c r="C46" s="8"/>
      <c r="D46" s="6">
        <v>378</v>
      </c>
      <c r="E46" s="5">
        <f t="shared" si="16"/>
        <v>136</v>
      </c>
      <c r="F46" s="16">
        <f t="shared" ref="F46:F55" si="17">E46/$D$44*100</f>
        <v>3.3423445564020646</v>
      </c>
      <c r="G46" s="17">
        <v>134</v>
      </c>
      <c r="H46" s="8">
        <v>2</v>
      </c>
      <c r="I46" s="37"/>
    </row>
    <row r="47" spans="1:9" ht="18" customHeight="1" x14ac:dyDescent="0.2">
      <c r="B47" s="8" t="s">
        <v>32</v>
      </c>
      <c r="C47" s="8"/>
      <c r="D47" s="6">
        <v>109</v>
      </c>
      <c r="E47" s="5">
        <f t="shared" si="16"/>
        <v>78</v>
      </c>
      <c r="F47" s="16">
        <f t="shared" si="17"/>
        <v>1.9169329073482428</v>
      </c>
      <c r="G47" s="17">
        <v>77</v>
      </c>
      <c r="H47" s="8">
        <v>1</v>
      </c>
      <c r="I47" s="37"/>
    </row>
    <row r="48" spans="1:9" ht="18" customHeight="1" x14ac:dyDescent="0.2">
      <c r="B48" s="8" t="s">
        <v>27</v>
      </c>
      <c r="C48" s="8"/>
      <c r="D48" s="6">
        <v>80</v>
      </c>
      <c r="E48" s="5">
        <f t="shared" si="16"/>
        <v>91</v>
      </c>
      <c r="F48" s="16">
        <f t="shared" si="17"/>
        <v>2.2364217252396164</v>
      </c>
      <c r="G48" s="17">
        <v>81</v>
      </c>
      <c r="H48" s="10">
        <v>10</v>
      </c>
      <c r="I48" s="37"/>
    </row>
    <row r="49" spans="1:9" ht="18" customHeight="1" x14ac:dyDescent="0.2">
      <c r="B49" s="4" t="s">
        <v>16</v>
      </c>
      <c r="C49" s="43"/>
      <c r="D49" s="44"/>
      <c r="E49" s="5"/>
      <c r="F49" s="16"/>
      <c r="G49" s="24"/>
      <c r="H49" s="35"/>
      <c r="I49" s="37"/>
    </row>
    <row r="50" spans="1:9" ht="14.25" customHeight="1" x14ac:dyDescent="0.2">
      <c r="B50" s="4" t="s">
        <v>25</v>
      </c>
      <c r="C50" s="43" t="s">
        <v>26</v>
      </c>
      <c r="D50" s="44">
        <v>22</v>
      </c>
      <c r="E50" s="5">
        <f t="shared" si="16"/>
        <v>2</v>
      </c>
      <c r="F50" s="16">
        <f t="shared" si="17"/>
        <v>4.9152125829442117E-2</v>
      </c>
      <c r="G50" s="24">
        <v>2</v>
      </c>
      <c r="H50" s="35" t="s">
        <v>10</v>
      </c>
      <c r="I50" s="37"/>
    </row>
    <row r="51" spans="1:9" ht="18" customHeight="1" x14ac:dyDescent="0.2">
      <c r="B51" s="4" t="s">
        <v>15</v>
      </c>
      <c r="C51" s="33"/>
      <c r="D51" s="7">
        <v>53</v>
      </c>
      <c r="E51" s="5">
        <f t="shared" ref="E51:E52" si="18">SUM(G51:H51)</f>
        <v>53</v>
      </c>
      <c r="F51" s="16">
        <f t="shared" si="17"/>
        <v>1.3025313344802163</v>
      </c>
      <c r="G51" s="24">
        <v>52</v>
      </c>
      <c r="H51" s="35">
        <v>1</v>
      </c>
      <c r="I51" s="37"/>
    </row>
    <row r="52" spans="1:9" ht="18" customHeight="1" x14ac:dyDescent="0.2">
      <c r="B52" s="4" t="s">
        <v>5</v>
      </c>
      <c r="C52" s="33"/>
      <c r="D52" s="7">
        <v>9</v>
      </c>
      <c r="E52" s="5">
        <f t="shared" si="18"/>
        <v>15</v>
      </c>
      <c r="F52" s="16">
        <f t="shared" si="17"/>
        <v>0.36864094372081591</v>
      </c>
      <c r="G52" s="24">
        <v>14</v>
      </c>
      <c r="H52" s="35">
        <v>1</v>
      </c>
      <c r="I52" s="37"/>
    </row>
    <row r="53" spans="1:9" ht="18" customHeight="1" x14ac:dyDescent="0.2">
      <c r="B53" s="4" t="s">
        <v>24</v>
      </c>
      <c r="C53" s="34"/>
      <c r="D53" s="7">
        <v>4</v>
      </c>
      <c r="E53" s="5">
        <f>SUM(G53:H53)</f>
        <v>4</v>
      </c>
      <c r="F53" s="16">
        <f t="shared" si="17"/>
        <v>9.8304251658884234E-2</v>
      </c>
      <c r="G53" s="6" t="s">
        <v>10</v>
      </c>
      <c r="H53" s="2">
        <v>4</v>
      </c>
      <c r="I53" s="37"/>
    </row>
    <row r="54" spans="1:9" ht="18" customHeight="1" x14ac:dyDescent="0.2">
      <c r="B54" s="4" t="s">
        <v>22</v>
      </c>
      <c r="C54" s="8"/>
      <c r="D54" s="7">
        <v>1</v>
      </c>
      <c r="E54" s="5">
        <f t="shared" ref="E54:E55" si="19">SUM(G54:H54)</f>
        <v>1</v>
      </c>
      <c r="F54" s="16">
        <f t="shared" si="17"/>
        <v>2.4576062914721059E-2</v>
      </c>
      <c r="G54" s="6">
        <v>1</v>
      </c>
      <c r="H54" s="9" t="s">
        <v>10</v>
      </c>
      <c r="I54" s="37"/>
    </row>
    <row r="55" spans="1:9" ht="18" customHeight="1" x14ac:dyDescent="0.2">
      <c r="B55" s="4" t="s">
        <v>23</v>
      </c>
      <c r="C55" s="8"/>
      <c r="D55" s="6">
        <v>2</v>
      </c>
      <c r="E55" s="5">
        <f t="shared" si="19"/>
        <v>5</v>
      </c>
      <c r="F55" s="16">
        <f t="shared" si="17"/>
        <v>0.12288031457360531</v>
      </c>
      <c r="G55" s="17">
        <v>5</v>
      </c>
      <c r="H55" s="9" t="s">
        <v>10</v>
      </c>
    </row>
    <row r="56" spans="1:9" ht="22.5" customHeight="1" x14ac:dyDescent="0.2">
      <c r="A56" s="11" t="s">
        <v>8</v>
      </c>
      <c r="B56" s="11"/>
      <c r="D56" s="5">
        <f>SUM(D57:D67)</f>
        <v>17488</v>
      </c>
      <c r="E56" s="5">
        <f>SUM(G56:H56)</f>
        <v>7910</v>
      </c>
      <c r="F56" s="14">
        <f>E56/D56*100</f>
        <v>45.231015553522411</v>
      </c>
      <c r="G56" s="5">
        <f t="shared" ref="G56" si="20">SUM(G57:G67)</f>
        <v>7667</v>
      </c>
      <c r="H56" s="15">
        <f t="shared" ref="H56" si="21">SUM(H57:H67)</f>
        <v>243</v>
      </c>
      <c r="I56" s="37"/>
    </row>
    <row r="57" spans="1:9" ht="18" customHeight="1" x14ac:dyDescent="0.2">
      <c r="B57" s="8" t="s">
        <v>4</v>
      </c>
      <c r="C57" s="8"/>
      <c r="D57" s="6">
        <v>13174</v>
      </c>
      <c r="E57" s="5">
        <f t="shared" ref="E57:E67" si="22">SUM(G57:H57)</f>
        <v>4963</v>
      </c>
      <c r="F57" s="16">
        <f>E57/$D$56*100</f>
        <v>28.379460201280875</v>
      </c>
      <c r="G57" s="17">
        <v>4907</v>
      </c>
      <c r="H57" s="8">
        <v>56</v>
      </c>
      <c r="I57" s="37"/>
    </row>
    <row r="58" spans="1:9" ht="18" customHeight="1" x14ac:dyDescent="0.2">
      <c r="B58" s="8" t="s">
        <v>14</v>
      </c>
      <c r="C58" s="8"/>
      <c r="D58" s="6">
        <v>2562</v>
      </c>
      <c r="E58" s="5">
        <f t="shared" si="22"/>
        <v>1087</v>
      </c>
      <c r="F58" s="16">
        <f t="shared" ref="F58:F67" si="23">E58/$D$56*100</f>
        <v>6.2156907593778596</v>
      </c>
      <c r="G58" s="17">
        <v>1052</v>
      </c>
      <c r="H58" s="8">
        <v>35</v>
      </c>
      <c r="I58" s="37"/>
    </row>
    <row r="59" spans="1:9" ht="18" customHeight="1" x14ac:dyDescent="0.2">
      <c r="B59" s="8" t="s">
        <v>32</v>
      </c>
      <c r="C59" s="8"/>
      <c r="D59" s="6">
        <v>922</v>
      </c>
      <c r="E59" s="5">
        <f t="shared" si="22"/>
        <v>963</v>
      </c>
      <c r="F59" s="16">
        <f t="shared" si="23"/>
        <v>5.506633119853614</v>
      </c>
      <c r="G59" s="17">
        <v>920</v>
      </c>
      <c r="H59" s="8">
        <v>43</v>
      </c>
      <c r="I59" s="37"/>
    </row>
    <row r="60" spans="1:9" ht="18" customHeight="1" x14ac:dyDescent="0.2">
      <c r="B60" s="8" t="s">
        <v>27</v>
      </c>
      <c r="C60" s="8"/>
      <c r="D60" s="6">
        <v>575</v>
      </c>
      <c r="E60" s="5">
        <f t="shared" si="22"/>
        <v>634</v>
      </c>
      <c r="F60" s="16">
        <f t="shared" si="23"/>
        <v>3.6253430924062213</v>
      </c>
      <c r="G60" s="17">
        <v>564</v>
      </c>
      <c r="H60" s="10">
        <v>70</v>
      </c>
      <c r="I60" s="37"/>
    </row>
    <row r="61" spans="1:9" ht="18" customHeight="1" x14ac:dyDescent="0.2">
      <c r="B61" s="4" t="s">
        <v>16</v>
      </c>
      <c r="C61" s="43"/>
      <c r="D61" s="4"/>
      <c r="E61" s="5"/>
      <c r="F61" s="16"/>
      <c r="G61" s="16"/>
      <c r="I61" s="37"/>
    </row>
    <row r="62" spans="1:9" ht="14.25" customHeight="1" x14ac:dyDescent="0.2">
      <c r="B62" s="4" t="s">
        <v>25</v>
      </c>
      <c r="C62" s="33" t="s">
        <v>26</v>
      </c>
      <c r="D62" s="7">
        <v>82</v>
      </c>
      <c r="E62" s="5">
        <f t="shared" si="22"/>
        <v>26</v>
      </c>
      <c r="F62" s="16">
        <f t="shared" si="23"/>
        <v>0.14867337602927722</v>
      </c>
      <c r="G62" s="24">
        <v>22</v>
      </c>
      <c r="H62" s="35">
        <v>4</v>
      </c>
      <c r="I62" s="37"/>
    </row>
    <row r="63" spans="1:9" ht="18" customHeight="1" x14ac:dyDescent="0.2">
      <c r="B63" s="4" t="s">
        <v>15</v>
      </c>
      <c r="C63" s="33"/>
      <c r="D63" s="7">
        <v>125</v>
      </c>
      <c r="E63" s="5">
        <f t="shared" si="22"/>
        <v>157</v>
      </c>
      <c r="F63" s="16">
        <f t="shared" si="23"/>
        <v>0.89775846294602013</v>
      </c>
      <c r="G63" s="24">
        <v>145</v>
      </c>
      <c r="H63" s="35">
        <v>12</v>
      </c>
      <c r="I63" s="37"/>
    </row>
    <row r="64" spans="1:9" ht="18" customHeight="1" x14ac:dyDescent="0.2">
      <c r="B64" s="4" t="s">
        <v>5</v>
      </c>
      <c r="C64" s="33"/>
      <c r="D64" s="7">
        <v>20</v>
      </c>
      <c r="E64" s="5">
        <f t="shared" si="22"/>
        <v>38</v>
      </c>
      <c r="F64" s="16">
        <f t="shared" si="23"/>
        <v>0.21729185727355901</v>
      </c>
      <c r="G64" s="24">
        <v>33</v>
      </c>
      <c r="H64" s="35">
        <v>5</v>
      </c>
      <c r="I64" s="37"/>
    </row>
    <row r="65" spans="1:9" ht="18" customHeight="1" x14ac:dyDescent="0.2">
      <c r="B65" s="4" t="s">
        <v>24</v>
      </c>
      <c r="C65" s="34"/>
      <c r="D65" s="7">
        <v>17</v>
      </c>
      <c r="E65" s="5">
        <f t="shared" si="22"/>
        <v>17</v>
      </c>
      <c r="F65" s="16">
        <f t="shared" si="23"/>
        <v>9.7209515096065874E-2</v>
      </c>
      <c r="G65" s="6" t="s">
        <v>10</v>
      </c>
      <c r="H65" s="2">
        <v>17</v>
      </c>
      <c r="I65" s="37"/>
    </row>
    <row r="66" spans="1:9" ht="18" customHeight="1" x14ac:dyDescent="0.2">
      <c r="B66" s="4" t="s">
        <v>22</v>
      </c>
      <c r="C66" s="8"/>
      <c r="D66" s="7">
        <v>5</v>
      </c>
      <c r="E66" s="5">
        <f t="shared" si="22"/>
        <v>14</v>
      </c>
      <c r="F66" s="16">
        <f t="shared" si="23"/>
        <v>8.0054894784995417E-2</v>
      </c>
      <c r="G66" s="6">
        <v>14</v>
      </c>
      <c r="H66" s="9" t="s">
        <v>10</v>
      </c>
      <c r="I66" s="37"/>
    </row>
    <row r="67" spans="1:9" ht="18" customHeight="1" x14ac:dyDescent="0.2">
      <c r="B67" s="4" t="s">
        <v>23</v>
      </c>
      <c r="C67" s="8"/>
      <c r="D67" s="7">
        <v>6</v>
      </c>
      <c r="E67" s="5">
        <f t="shared" si="22"/>
        <v>11</v>
      </c>
      <c r="F67" s="16">
        <f t="shared" si="23"/>
        <v>6.2900274473924975E-2</v>
      </c>
      <c r="G67" s="17">
        <v>10</v>
      </c>
      <c r="H67" s="9">
        <v>1</v>
      </c>
    </row>
    <row r="68" spans="1:9" ht="7.5" customHeight="1" x14ac:dyDescent="0.2">
      <c r="A68" s="1"/>
      <c r="B68" s="1"/>
      <c r="C68" s="18"/>
      <c r="D68" s="19"/>
      <c r="E68" s="12"/>
      <c r="F68" s="20"/>
      <c r="G68" s="19"/>
      <c r="H68" s="21"/>
    </row>
    <row r="69" spans="1:9" ht="8.25" customHeight="1" x14ac:dyDescent="0.2">
      <c r="C69" s="11"/>
      <c r="D69" s="10"/>
      <c r="E69" s="23"/>
      <c r="F69" s="22"/>
      <c r="G69" s="10"/>
      <c r="H69" s="10"/>
    </row>
    <row r="70" spans="1:9" ht="15" customHeight="1" x14ac:dyDescent="0.2">
      <c r="A70" s="11" t="s">
        <v>31</v>
      </c>
      <c r="B70" s="11"/>
      <c r="D70" s="10"/>
      <c r="E70" s="10"/>
      <c r="F70" s="22"/>
      <c r="G70" s="10"/>
      <c r="H70" s="10"/>
    </row>
    <row r="71" spans="1:9" ht="15" customHeight="1" x14ac:dyDescent="0.2">
      <c r="A71" s="32" t="s">
        <v>11</v>
      </c>
      <c r="B71" s="32"/>
    </row>
    <row r="72" spans="1:9" ht="15" customHeight="1" x14ac:dyDescent="0.2">
      <c r="A72" s="25" t="s">
        <v>19</v>
      </c>
      <c r="B72" s="25"/>
    </row>
    <row r="73" spans="1:9" ht="15" customHeight="1" x14ac:dyDescent="0.2">
      <c r="A73" s="4" t="s">
        <v>9</v>
      </c>
    </row>
  </sheetData>
  <mergeCells count="6">
    <mergeCell ref="A7:C7"/>
    <mergeCell ref="E4:H4"/>
    <mergeCell ref="D4:D5"/>
    <mergeCell ref="A4:C5"/>
    <mergeCell ref="A1:H1"/>
    <mergeCell ref="A2:H2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451-16</vt:lpstr>
      <vt:lpstr>'451-16'!Títulos_a_imprimir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2025-03-19T14:55:05Z</cp:lastPrinted>
  <dcterms:created xsi:type="dcterms:W3CDTF">2017-11-21T17:52:29Z</dcterms:created>
  <dcterms:modified xsi:type="dcterms:W3CDTF">2025-07-01T18:14:36Z</dcterms:modified>
</cp:coreProperties>
</file>