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.AMBIENTAL 2018-22\ENTREGA\"/>
    </mc:Choice>
  </mc:AlternateContent>
  <bookViews>
    <workbookView xWindow="0" yWindow="0" windowWidth="21165" windowHeight="1770"/>
  </bookViews>
  <sheets>
    <sheet name="Cuadro 4" sheetId="3" r:id="rId1"/>
  </sheets>
  <externalReferences>
    <externalReference r:id="rId2"/>
  </externalReferences>
  <definedNames>
    <definedName name="_xlnm.Print_Area" localSheetId="0">'Cuadro 4'!$A$1:$I$66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3" l="1"/>
  <c r="H12" i="3"/>
  <c r="G12" i="3"/>
  <c r="F12" i="3"/>
  <c r="E12" i="3"/>
  <c r="D12" i="3"/>
  <c r="C12" i="3"/>
  <c r="B12" i="3"/>
  <c r="I11" i="3"/>
  <c r="G11" i="3"/>
  <c r="I10" i="3"/>
  <c r="G10" i="3"/>
  <c r="I9" i="3"/>
  <c r="G9" i="3"/>
  <c r="I8" i="3"/>
  <c r="G8" i="3"/>
</calcChain>
</file>

<file path=xl/sharedStrings.xml><?xml version="1.0" encoding="utf-8"?>
<sst xmlns="http://schemas.openxmlformats.org/spreadsheetml/2006/main" count="26" uniqueCount="21">
  <si>
    <t>Cuadro 4.  ALGUNOS INDICADORES DEMOGRÁFICOS EN LA REPÚBLICA,</t>
  </si>
  <si>
    <t>Natalidad                      (Nacimientos vivos)</t>
  </si>
  <si>
    <t>Mortalidad fetal</t>
  </si>
  <si>
    <t>Mortalidad  (1)</t>
  </si>
  <si>
    <t>Año</t>
  </si>
  <si>
    <t>General</t>
  </si>
  <si>
    <t>Infantil                            (Menores de un año)</t>
  </si>
  <si>
    <t>Total</t>
  </si>
  <si>
    <t>Tasa (2)</t>
  </si>
  <si>
    <t>Tasa (3)</t>
  </si>
  <si>
    <t>2021 (P)</t>
  </si>
  <si>
    <t>(1)  Excluyen las defunciones fetales.</t>
  </si>
  <si>
    <t>(2)  Por 1,000 habitantes, con base en la estimación de la población, al 1 de julio del año respectivo.</t>
  </si>
  <si>
    <t>(3)  Por 1,000 nacimientos vivos.</t>
  </si>
  <si>
    <t>Años</t>
  </si>
  <si>
    <t>Mortalidad infantil</t>
  </si>
  <si>
    <t>Mortalidad general</t>
  </si>
  <si>
    <t>DERIVADOS DE LAS ESTADÍSTICAS VITALES: AÑOS 2018-22</t>
  </si>
  <si>
    <t>Algunos indicadores demográficos</t>
  </si>
  <si>
    <t>Fuente: Departamento de Demografía.</t>
  </si>
  <si>
    <t xml:space="preserve">              Sección de Estadísticas Vitales, INEC.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</si>
</sst>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10"/>
      <name val="MS Sans Serif"/>
    </font>
    <font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/>
  </cellStyleXfs>
  <cellXfs count="65">
    <xf numFmtId="0" fontId="0" fillId="0" borderId="0" xfId="0"/>
    <xf numFmtId="0" fontId="1" fillId="0" borderId="0" xfId="1" applyFont="1" applyFill="1"/>
    <xf numFmtId="0" fontId="1" fillId="0" borderId="0" xfId="1" applyFont="1" applyFill="1" applyBorder="1"/>
    <xf numFmtId="0" fontId="1" fillId="0" borderId="0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/>
    </xf>
    <xf numFmtId="3" fontId="1" fillId="0" borderId="5" xfId="0" applyNumberFormat="1" applyFont="1" applyFill="1" applyBorder="1" applyAlignment="1"/>
    <xf numFmtId="164" fontId="1" fillId="0" borderId="1" xfId="0" applyNumberFormat="1" applyFont="1" applyFill="1" applyBorder="1" applyAlignment="1"/>
    <xf numFmtId="3" fontId="1" fillId="0" borderId="1" xfId="0" applyNumberFormat="1" applyFont="1" applyFill="1" applyBorder="1" applyAlignment="1">
      <alignment horizontal="right"/>
    </xf>
    <xf numFmtId="164" fontId="1" fillId="0" borderId="5" xfId="1" applyNumberFormat="1" applyFont="1" applyFill="1" applyBorder="1"/>
    <xf numFmtId="3" fontId="1" fillId="0" borderId="5" xfId="1" applyNumberFormat="1" applyFont="1" applyFill="1" applyBorder="1"/>
    <xf numFmtId="164" fontId="1" fillId="0" borderId="5" xfId="2" applyNumberFormat="1" applyFont="1" applyFill="1" applyBorder="1" applyAlignment="1"/>
    <xf numFmtId="3" fontId="1" fillId="0" borderId="4" xfId="1" applyNumberFormat="1" applyFont="1" applyFill="1" applyBorder="1"/>
    <xf numFmtId="3" fontId="4" fillId="0" borderId="0" xfId="1" applyNumberFormat="1" applyFont="1" applyFill="1" applyBorder="1"/>
    <xf numFmtId="165" fontId="1" fillId="0" borderId="0" xfId="3" applyNumberFormat="1" applyFont="1" applyFill="1" applyBorder="1" applyAlignment="1">
      <alignment vertical="center"/>
    </xf>
    <xf numFmtId="3" fontId="1" fillId="0" borderId="0" xfId="1" applyNumberFormat="1" applyFont="1" applyFill="1" applyBorder="1"/>
    <xf numFmtId="3" fontId="1" fillId="0" borderId="0" xfId="3" applyNumberFormat="1" applyFont="1" applyFill="1" applyBorder="1" applyAlignment="1">
      <alignment horizontal="left" vertical="center"/>
    </xf>
    <xf numFmtId="3" fontId="1" fillId="0" borderId="0" xfId="3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horizontal="right" vertical="center"/>
    </xf>
    <xf numFmtId="164" fontId="1" fillId="0" borderId="0" xfId="1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165" fontId="1" fillId="0" borderId="0" xfId="3" applyNumberFormat="1" applyFont="1" applyFill="1" applyBorder="1" applyAlignment="1">
      <alignment horizontal="left" vertical="center"/>
    </xf>
    <xf numFmtId="164" fontId="1" fillId="0" borderId="0" xfId="1" applyNumberFormat="1" applyFont="1" applyFill="1"/>
    <xf numFmtId="0" fontId="1" fillId="0" borderId="5" xfId="1" applyFont="1" applyFill="1" applyBorder="1"/>
    <xf numFmtId="4" fontId="1" fillId="0" borderId="0" xfId="3" applyNumberFormat="1" applyFont="1" applyFill="1" applyBorder="1" applyAlignment="1">
      <alignment vertical="center"/>
    </xf>
    <xf numFmtId="3" fontId="1" fillId="0" borderId="0" xfId="3" applyNumberFormat="1" applyFont="1" applyBorder="1" applyAlignment="1">
      <alignment vertical="center"/>
    </xf>
    <xf numFmtId="2" fontId="1" fillId="0" borderId="0" xfId="1" applyNumberFormat="1" applyFont="1" applyFill="1" applyBorder="1"/>
    <xf numFmtId="0" fontId="6" fillId="0" borderId="0" xfId="1" applyFont="1" applyFill="1"/>
    <xf numFmtId="0" fontId="7" fillId="0" borderId="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right"/>
    </xf>
    <xf numFmtId="164" fontId="6" fillId="0" borderId="0" xfId="1" applyNumberFormat="1" applyFont="1" applyFill="1" applyBorder="1"/>
    <xf numFmtId="0" fontId="6" fillId="0" borderId="0" xfId="1" applyFont="1" applyFill="1" applyBorder="1"/>
    <xf numFmtId="3" fontId="8" fillId="0" borderId="5" xfId="0" applyNumberFormat="1" applyFont="1" applyFill="1" applyBorder="1"/>
    <xf numFmtId="0" fontId="9" fillId="0" borderId="0" xfId="0" applyFont="1" applyAlignment="1">
      <alignment vertical="center"/>
    </xf>
    <xf numFmtId="0" fontId="1" fillId="0" borderId="0" xfId="1" applyFont="1" applyFill="1" applyBorder="1" applyAlignment="1">
      <alignment horizontal="left"/>
    </xf>
    <xf numFmtId="164" fontId="1" fillId="0" borderId="4" xfId="2" applyNumberFormat="1" applyFont="1" applyFill="1" applyBorder="1" applyAlignment="1"/>
    <xf numFmtId="0" fontId="1" fillId="0" borderId="3" xfId="1" applyFont="1" applyFill="1" applyBorder="1" applyAlignment="1">
      <alignment horizontal="left"/>
    </xf>
    <xf numFmtId="3" fontId="8" fillId="0" borderId="7" xfId="0" applyNumberFormat="1" applyFont="1" applyFill="1" applyBorder="1"/>
    <xf numFmtId="164" fontId="1" fillId="0" borderId="7" xfId="0" applyNumberFormat="1" applyFont="1" applyFill="1" applyBorder="1" applyAlignment="1"/>
    <xf numFmtId="3" fontId="1" fillId="0" borderId="3" xfId="0" applyNumberFormat="1" applyFont="1" applyFill="1" applyBorder="1" applyAlignment="1">
      <alignment horizontal="right"/>
    </xf>
    <xf numFmtId="164" fontId="1" fillId="0" borderId="6" xfId="1" applyNumberFormat="1" applyFont="1" applyFill="1" applyBorder="1"/>
    <xf numFmtId="3" fontId="1" fillId="0" borderId="7" xfId="1" applyNumberFormat="1" applyFont="1" applyFill="1" applyBorder="1"/>
    <xf numFmtId="164" fontId="1" fillId="0" borderId="7" xfId="2" applyNumberFormat="1" applyFont="1" applyFill="1" applyBorder="1" applyAlignment="1"/>
    <xf numFmtId="3" fontId="1" fillId="0" borderId="2" xfId="1" applyNumberFormat="1" applyFont="1" applyFill="1" applyBorder="1"/>
    <xf numFmtId="164" fontId="1" fillId="0" borderId="2" xfId="2" applyNumberFormat="1" applyFont="1" applyFill="1" applyBorder="1" applyAlignment="1"/>
    <xf numFmtId="0" fontId="1" fillId="0" borderId="0" xfId="1" applyFont="1" applyFill="1" applyBorder="1" applyAlignment="1">
      <alignment vertical="center"/>
    </xf>
    <xf numFmtId="0" fontId="10" fillId="2" borderId="11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10" fillId="2" borderId="15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0" fillId="2" borderId="17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/>
    </xf>
    <xf numFmtId="0" fontId="10" fillId="2" borderId="16" xfId="1" applyFont="1" applyFill="1" applyBorder="1" applyAlignment="1">
      <alignment horizontal="center"/>
    </xf>
    <xf numFmtId="0" fontId="10" fillId="2" borderId="9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_Combinado 1952-2009" xfId="2"/>
    <cellStyle name="Normal_df221-01" xfId="3"/>
  </cellStyles>
  <dxfs count="0"/>
  <tableStyles count="0" defaultTableStyle="TableStyleMedium2" defaultPivotStyle="PivotStyleLight16"/>
  <colors>
    <mruColors>
      <color rgb="FFEFF3FF"/>
      <color rgb="FFE1E1E1"/>
      <color rgb="FFFFFFFF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TASAS DE MORTALIDAD INFANTIL Y GENERAL EN LA REPÚBLICA: </a:t>
            </a:r>
          </a:p>
          <a:p>
            <a:pPr>
              <a:defRPr sz="1000" b="1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ES" sz="1000" b="1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AÑOS 2018-22</a:t>
            </a:r>
          </a:p>
        </c:rich>
      </c:tx>
      <c:layout>
        <c:manualLayout>
          <c:xMode val="edge"/>
          <c:yMode val="edge"/>
          <c:x val="0.26710467306360508"/>
          <c:y val="2.247777994956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>
          <a:outerShdw blurRad="114300" dist="50800" dir="5400000" sx="42000" sy="42000" algn="ctr" rotWithShape="0">
            <a:srgbClr val="000000">
              <a:alpha val="89000"/>
            </a:srgbClr>
          </a:outerShdw>
        </a:effectLst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039203960264461"/>
          <c:y val="9.8510882016036652E-2"/>
          <c:w val="0.86062061862520345"/>
          <c:h val="0.74991693048678199"/>
        </c:manualLayout>
      </c:layout>
      <c:bar3DChart>
        <c:barDir val="col"/>
        <c:grouping val="clustered"/>
        <c:varyColors val="0"/>
        <c:ser>
          <c:idx val="0"/>
          <c:order val="0"/>
          <c:tx>
            <c:v>Mortalidad general</c:v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>
              <a:outerShdw blurRad="50800" dist="50800" dir="5400000" algn="ctr" rotWithShape="0">
                <a:srgbClr val="000000">
                  <a:alpha val="98000"/>
                </a:srgbClr>
              </a:outerShdw>
            </a:effectLst>
            <a:sp3d/>
          </c:spPr>
          <c:invertIfNegative val="0"/>
          <c:cat>
            <c:numRef>
              <c:f>'Cuadro 4'!$A$8:$A$12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'Cuadro 4'!$G$8:$G$12</c:f>
              <c:numCache>
                <c:formatCode>0.0</c:formatCode>
                <c:ptCount val="5"/>
                <c:pt idx="0">
                  <c:v>4.6743061073175172</c:v>
                </c:pt>
                <c:pt idx="1">
                  <c:v>4.7522902203655626</c:v>
                </c:pt>
                <c:pt idx="2">
                  <c:v>5.9616365570559271</c:v>
                </c:pt>
                <c:pt idx="3">
                  <c:v>5.6861174628337769</c:v>
                </c:pt>
                <c:pt idx="4">
                  <c:v>5.2008752759125763</c:v>
                </c:pt>
              </c:numCache>
            </c:numRef>
          </c:val>
        </c:ser>
        <c:ser>
          <c:idx val="1"/>
          <c:order val="1"/>
          <c:tx>
            <c:v>Mortalidad infantil</c:v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>
              <a:outerShdw blurRad="50800" dist="292100" dir="5400000" sx="68000" sy="68000" algn="ctr" rotWithShape="0">
                <a:srgbClr val="000000">
                  <a:alpha val="73000"/>
                </a:srgbClr>
              </a:outerShdw>
            </a:effectLst>
            <a:sp3d/>
          </c:spPr>
          <c:invertIfNegative val="0"/>
          <c:cat>
            <c:numRef>
              <c:f>'Cuadro 4'!$A$8:$A$12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'Cuadro 4'!$I$8:$I$12</c:f>
              <c:numCache>
                <c:formatCode>0.0</c:formatCode>
                <c:ptCount val="5"/>
                <c:pt idx="0">
                  <c:v>14.207095741774326</c:v>
                </c:pt>
                <c:pt idx="1">
                  <c:v>14.781384564425307</c:v>
                </c:pt>
                <c:pt idx="2">
                  <c:v>11.180213024519265</c:v>
                </c:pt>
                <c:pt idx="3">
                  <c:v>12.165779421937502</c:v>
                </c:pt>
                <c:pt idx="4">
                  <c:v>13.000625782227784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07065824"/>
        <c:axId val="2007066912"/>
        <c:axId val="0"/>
      </c:bar3DChart>
      <c:catAx>
        <c:axId val="2007065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978569055450347"/>
              <c:y val="0.891820403892812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2007066912"/>
        <c:crosses val="autoZero"/>
        <c:auto val="1"/>
        <c:lblAlgn val="ctr"/>
        <c:lblOffset val="100"/>
        <c:noMultiLvlLbl val="0"/>
      </c:catAx>
      <c:valAx>
        <c:axId val="200706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Tasas</a:t>
                </a:r>
              </a:p>
            </c:rich>
          </c:tx>
          <c:layout>
            <c:manualLayout>
              <c:xMode val="edge"/>
              <c:yMode val="edge"/>
              <c:x val="2.2568191634273569E-2"/>
              <c:y val="0.456647815930225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200706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46071298049771"/>
          <c:y val="0.93825995977306964"/>
          <c:w val="0.43836954716103527"/>
          <c:h val="4.5703385015017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98425196850393704" l="0.74803149606299213" r="0.74803149606299213" t="0.98425196850393704" header="0.31496062992125984" footer="0.3149606299212598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32905</xdr:rowOff>
    </xdr:from>
    <xdr:to>
      <xdr:col>8</xdr:col>
      <xdr:colOff>409576</xdr:colOff>
      <xdr:row>63</xdr:row>
      <xdr:rowOff>109105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3\pdf\OFICINAS_DEPENDIENTES\ESTADISTICAS_AMBIENTALES\Boletin%202018-22\B-CAPITULO%20II%20ASPECTOS%20DEMOGRAFICOS%20(1-4)\metodologia-eleboracioncap.II\Indicadores%20demograficos-Estad&#237;sticas%20Vita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1"/>
      <sheetName val="Cuadro 2"/>
      <sheetName val="Hoja1"/>
      <sheetName val="Hoja2"/>
    </sheetNames>
    <sheetDataSet>
      <sheetData sheetId="0"/>
      <sheetData sheetId="1"/>
      <sheetData sheetId="2">
        <row r="29">
          <cell r="B29">
            <v>63920</v>
          </cell>
          <cell r="C29">
            <v>14.54242990535135</v>
          </cell>
          <cell r="D29">
            <v>7160</v>
          </cell>
          <cell r="E29">
            <v>112.01501877346684</v>
          </cell>
        </row>
      </sheetData>
      <sheetData sheetId="3">
        <row r="29">
          <cell r="B29">
            <v>22860</v>
          </cell>
          <cell r="C29">
            <v>5.2008752759125763</v>
          </cell>
          <cell r="D29">
            <v>831</v>
          </cell>
          <cell r="E29">
            <v>13.000625782227784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view="pageBreakPreview" zoomScaleNormal="93" zoomScaleSheetLayoutView="100" workbookViewId="0">
      <selection activeCell="B4" sqref="B4:I4"/>
    </sheetView>
  </sheetViews>
  <sheetFormatPr baseColWidth="10" defaultRowHeight="12.75" x14ac:dyDescent="0.2"/>
  <cols>
    <col min="1" max="8" width="12.140625" style="1" customWidth="1"/>
    <col min="9" max="9" width="12.140625" style="2" customWidth="1"/>
    <col min="10" max="254" width="11.42578125" style="1"/>
    <col min="255" max="255" width="15.7109375" style="1" customWidth="1"/>
    <col min="256" max="263" width="10.28515625" style="1" customWidth="1"/>
    <col min="264" max="264" width="11.42578125" style="1"/>
    <col min="265" max="265" width="13.28515625" style="1" customWidth="1"/>
    <col min="266" max="510" width="11.42578125" style="1"/>
    <col min="511" max="511" width="15.7109375" style="1" customWidth="1"/>
    <col min="512" max="519" width="10.28515625" style="1" customWidth="1"/>
    <col min="520" max="520" width="11.42578125" style="1"/>
    <col min="521" max="521" width="13.28515625" style="1" customWidth="1"/>
    <col min="522" max="766" width="11.42578125" style="1"/>
    <col min="767" max="767" width="15.7109375" style="1" customWidth="1"/>
    <col min="768" max="775" width="10.28515625" style="1" customWidth="1"/>
    <col min="776" max="776" width="11.42578125" style="1"/>
    <col min="777" max="777" width="13.28515625" style="1" customWidth="1"/>
    <col min="778" max="1022" width="11.42578125" style="1"/>
    <col min="1023" max="1023" width="15.7109375" style="1" customWidth="1"/>
    <col min="1024" max="1031" width="10.28515625" style="1" customWidth="1"/>
    <col min="1032" max="1032" width="11.42578125" style="1"/>
    <col min="1033" max="1033" width="13.28515625" style="1" customWidth="1"/>
    <col min="1034" max="1278" width="11.42578125" style="1"/>
    <col min="1279" max="1279" width="15.7109375" style="1" customWidth="1"/>
    <col min="1280" max="1287" width="10.28515625" style="1" customWidth="1"/>
    <col min="1288" max="1288" width="11.42578125" style="1"/>
    <col min="1289" max="1289" width="13.28515625" style="1" customWidth="1"/>
    <col min="1290" max="1534" width="11.42578125" style="1"/>
    <col min="1535" max="1535" width="15.7109375" style="1" customWidth="1"/>
    <col min="1536" max="1543" width="10.28515625" style="1" customWidth="1"/>
    <col min="1544" max="1544" width="11.42578125" style="1"/>
    <col min="1545" max="1545" width="13.28515625" style="1" customWidth="1"/>
    <col min="1546" max="1790" width="11.42578125" style="1"/>
    <col min="1791" max="1791" width="15.7109375" style="1" customWidth="1"/>
    <col min="1792" max="1799" width="10.28515625" style="1" customWidth="1"/>
    <col min="1800" max="1800" width="11.42578125" style="1"/>
    <col min="1801" max="1801" width="13.28515625" style="1" customWidth="1"/>
    <col min="1802" max="2046" width="11.42578125" style="1"/>
    <col min="2047" max="2047" width="15.7109375" style="1" customWidth="1"/>
    <col min="2048" max="2055" width="10.28515625" style="1" customWidth="1"/>
    <col min="2056" max="2056" width="11.42578125" style="1"/>
    <col min="2057" max="2057" width="13.28515625" style="1" customWidth="1"/>
    <col min="2058" max="2302" width="11.42578125" style="1"/>
    <col min="2303" max="2303" width="15.7109375" style="1" customWidth="1"/>
    <col min="2304" max="2311" width="10.28515625" style="1" customWidth="1"/>
    <col min="2312" max="2312" width="11.42578125" style="1"/>
    <col min="2313" max="2313" width="13.28515625" style="1" customWidth="1"/>
    <col min="2314" max="2558" width="11.42578125" style="1"/>
    <col min="2559" max="2559" width="15.7109375" style="1" customWidth="1"/>
    <col min="2560" max="2567" width="10.28515625" style="1" customWidth="1"/>
    <col min="2568" max="2568" width="11.42578125" style="1"/>
    <col min="2569" max="2569" width="13.28515625" style="1" customWidth="1"/>
    <col min="2570" max="2814" width="11.42578125" style="1"/>
    <col min="2815" max="2815" width="15.7109375" style="1" customWidth="1"/>
    <col min="2816" max="2823" width="10.28515625" style="1" customWidth="1"/>
    <col min="2824" max="2824" width="11.42578125" style="1"/>
    <col min="2825" max="2825" width="13.28515625" style="1" customWidth="1"/>
    <col min="2826" max="3070" width="11.42578125" style="1"/>
    <col min="3071" max="3071" width="15.7109375" style="1" customWidth="1"/>
    <col min="3072" max="3079" width="10.28515625" style="1" customWidth="1"/>
    <col min="3080" max="3080" width="11.42578125" style="1"/>
    <col min="3081" max="3081" width="13.28515625" style="1" customWidth="1"/>
    <col min="3082" max="3326" width="11.42578125" style="1"/>
    <col min="3327" max="3327" width="15.7109375" style="1" customWidth="1"/>
    <col min="3328" max="3335" width="10.28515625" style="1" customWidth="1"/>
    <col min="3336" max="3336" width="11.42578125" style="1"/>
    <col min="3337" max="3337" width="13.28515625" style="1" customWidth="1"/>
    <col min="3338" max="3582" width="11.42578125" style="1"/>
    <col min="3583" max="3583" width="15.7109375" style="1" customWidth="1"/>
    <col min="3584" max="3591" width="10.28515625" style="1" customWidth="1"/>
    <col min="3592" max="3592" width="11.42578125" style="1"/>
    <col min="3593" max="3593" width="13.28515625" style="1" customWidth="1"/>
    <col min="3594" max="3838" width="11.42578125" style="1"/>
    <col min="3839" max="3839" width="15.7109375" style="1" customWidth="1"/>
    <col min="3840" max="3847" width="10.28515625" style="1" customWidth="1"/>
    <col min="3848" max="3848" width="11.42578125" style="1"/>
    <col min="3849" max="3849" width="13.28515625" style="1" customWidth="1"/>
    <col min="3850" max="4094" width="11.42578125" style="1"/>
    <col min="4095" max="4095" width="15.7109375" style="1" customWidth="1"/>
    <col min="4096" max="4103" width="10.28515625" style="1" customWidth="1"/>
    <col min="4104" max="4104" width="11.42578125" style="1"/>
    <col min="4105" max="4105" width="13.28515625" style="1" customWidth="1"/>
    <col min="4106" max="4350" width="11.42578125" style="1"/>
    <col min="4351" max="4351" width="15.7109375" style="1" customWidth="1"/>
    <col min="4352" max="4359" width="10.28515625" style="1" customWidth="1"/>
    <col min="4360" max="4360" width="11.42578125" style="1"/>
    <col min="4361" max="4361" width="13.28515625" style="1" customWidth="1"/>
    <col min="4362" max="4606" width="11.42578125" style="1"/>
    <col min="4607" max="4607" width="15.7109375" style="1" customWidth="1"/>
    <col min="4608" max="4615" width="10.28515625" style="1" customWidth="1"/>
    <col min="4616" max="4616" width="11.42578125" style="1"/>
    <col min="4617" max="4617" width="13.28515625" style="1" customWidth="1"/>
    <col min="4618" max="4862" width="11.42578125" style="1"/>
    <col min="4863" max="4863" width="15.7109375" style="1" customWidth="1"/>
    <col min="4864" max="4871" width="10.28515625" style="1" customWidth="1"/>
    <col min="4872" max="4872" width="11.42578125" style="1"/>
    <col min="4873" max="4873" width="13.28515625" style="1" customWidth="1"/>
    <col min="4874" max="5118" width="11.42578125" style="1"/>
    <col min="5119" max="5119" width="15.7109375" style="1" customWidth="1"/>
    <col min="5120" max="5127" width="10.28515625" style="1" customWidth="1"/>
    <col min="5128" max="5128" width="11.42578125" style="1"/>
    <col min="5129" max="5129" width="13.28515625" style="1" customWidth="1"/>
    <col min="5130" max="5374" width="11.42578125" style="1"/>
    <col min="5375" max="5375" width="15.7109375" style="1" customWidth="1"/>
    <col min="5376" max="5383" width="10.28515625" style="1" customWidth="1"/>
    <col min="5384" max="5384" width="11.42578125" style="1"/>
    <col min="5385" max="5385" width="13.28515625" style="1" customWidth="1"/>
    <col min="5386" max="5630" width="11.42578125" style="1"/>
    <col min="5631" max="5631" width="15.7109375" style="1" customWidth="1"/>
    <col min="5632" max="5639" width="10.28515625" style="1" customWidth="1"/>
    <col min="5640" max="5640" width="11.42578125" style="1"/>
    <col min="5641" max="5641" width="13.28515625" style="1" customWidth="1"/>
    <col min="5642" max="5886" width="11.42578125" style="1"/>
    <col min="5887" max="5887" width="15.7109375" style="1" customWidth="1"/>
    <col min="5888" max="5895" width="10.28515625" style="1" customWidth="1"/>
    <col min="5896" max="5896" width="11.42578125" style="1"/>
    <col min="5897" max="5897" width="13.28515625" style="1" customWidth="1"/>
    <col min="5898" max="6142" width="11.42578125" style="1"/>
    <col min="6143" max="6143" width="15.7109375" style="1" customWidth="1"/>
    <col min="6144" max="6151" width="10.28515625" style="1" customWidth="1"/>
    <col min="6152" max="6152" width="11.42578125" style="1"/>
    <col min="6153" max="6153" width="13.28515625" style="1" customWidth="1"/>
    <col min="6154" max="6398" width="11.42578125" style="1"/>
    <col min="6399" max="6399" width="15.7109375" style="1" customWidth="1"/>
    <col min="6400" max="6407" width="10.28515625" style="1" customWidth="1"/>
    <col min="6408" max="6408" width="11.42578125" style="1"/>
    <col min="6409" max="6409" width="13.28515625" style="1" customWidth="1"/>
    <col min="6410" max="6654" width="11.42578125" style="1"/>
    <col min="6655" max="6655" width="15.7109375" style="1" customWidth="1"/>
    <col min="6656" max="6663" width="10.28515625" style="1" customWidth="1"/>
    <col min="6664" max="6664" width="11.42578125" style="1"/>
    <col min="6665" max="6665" width="13.28515625" style="1" customWidth="1"/>
    <col min="6666" max="6910" width="11.42578125" style="1"/>
    <col min="6911" max="6911" width="15.7109375" style="1" customWidth="1"/>
    <col min="6912" max="6919" width="10.28515625" style="1" customWidth="1"/>
    <col min="6920" max="6920" width="11.42578125" style="1"/>
    <col min="6921" max="6921" width="13.28515625" style="1" customWidth="1"/>
    <col min="6922" max="7166" width="11.42578125" style="1"/>
    <col min="7167" max="7167" width="15.7109375" style="1" customWidth="1"/>
    <col min="7168" max="7175" width="10.28515625" style="1" customWidth="1"/>
    <col min="7176" max="7176" width="11.42578125" style="1"/>
    <col min="7177" max="7177" width="13.28515625" style="1" customWidth="1"/>
    <col min="7178" max="7422" width="11.42578125" style="1"/>
    <col min="7423" max="7423" width="15.7109375" style="1" customWidth="1"/>
    <col min="7424" max="7431" width="10.28515625" style="1" customWidth="1"/>
    <col min="7432" max="7432" width="11.42578125" style="1"/>
    <col min="7433" max="7433" width="13.28515625" style="1" customWidth="1"/>
    <col min="7434" max="7678" width="11.42578125" style="1"/>
    <col min="7679" max="7679" width="15.7109375" style="1" customWidth="1"/>
    <col min="7680" max="7687" width="10.28515625" style="1" customWidth="1"/>
    <col min="7688" max="7688" width="11.42578125" style="1"/>
    <col min="7689" max="7689" width="13.28515625" style="1" customWidth="1"/>
    <col min="7690" max="7934" width="11.42578125" style="1"/>
    <col min="7935" max="7935" width="15.7109375" style="1" customWidth="1"/>
    <col min="7936" max="7943" width="10.28515625" style="1" customWidth="1"/>
    <col min="7944" max="7944" width="11.42578125" style="1"/>
    <col min="7945" max="7945" width="13.28515625" style="1" customWidth="1"/>
    <col min="7946" max="8190" width="11.42578125" style="1"/>
    <col min="8191" max="8191" width="15.7109375" style="1" customWidth="1"/>
    <col min="8192" max="8199" width="10.28515625" style="1" customWidth="1"/>
    <col min="8200" max="8200" width="11.42578125" style="1"/>
    <col min="8201" max="8201" width="13.28515625" style="1" customWidth="1"/>
    <col min="8202" max="8446" width="11.42578125" style="1"/>
    <col min="8447" max="8447" width="15.7109375" style="1" customWidth="1"/>
    <col min="8448" max="8455" width="10.28515625" style="1" customWidth="1"/>
    <col min="8456" max="8456" width="11.42578125" style="1"/>
    <col min="8457" max="8457" width="13.28515625" style="1" customWidth="1"/>
    <col min="8458" max="8702" width="11.42578125" style="1"/>
    <col min="8703" max="8703" width="15.7109375" style="1" customWidth="1"/>
    <col min="8704" max="8711" width="10.28515625" style="1" customWidth="1"/>
    <col min="8712" max="8712" width="11.42578125" style="1"/>
    <col min="8713" max="8713" width="13.28515625" style="1" customWidth="1"/>
    <col min="8714" max="8958" width="11.42578125" style="1"/>
    <col min="8959" max="8959" width="15.7109375" style="1" customWidth="1"/>
    <col min="8960" max="8967" width="10.28515625" style="1" customWidth="1"/>
    <col min="8968" max="8968" width="11.42578125" style="1"/>
    <col min="8969" max="8969" width="13.28515625" style="1" customWidth="1"/>
    <col min="8970" max="9214" width="11.42578125" style="1"/>
    <col min="9215" max="9215" width="15.7109375" style="1" customWidth="1"/>
    <col min="9216" max="9223" width="10.28515625" style="1" customWidth="1"/>
    <col min="9224" max="9224" width="11.42578125" style="1"/>
    <col min="9225" max="9225" width="13.28515625" style="1" customWidth="1"/>
    <col min="9226" max="9470" width="11.42578125" style="1"/>
    <col min="9471" max="9471" width="15.7109375" style="1" customWidth="1"/>
    <col min="9472" max="9479" width="10.28515625" style="1" customWidth="1"/>
    <col min="9480" max="9480" width="11.42578125" style="1"/>
    <col min="9481" max="9481" width="13.28515625" style="1" customWidth="1"/>
    <col min="9482" max="9726" width="11.42578125" style="1"/>
    <col min="9727" max="9727" width="15.7109375" style="1" customWidth="1"/>
    <col min="9728" max="9735" width="10.28515625" style="1" customWidth="1"/>
    <col min="9736" max="9736" width="11.42578125" style="1"/>
    <col min="9737" max="9737" width="13.28515625" style="1" customWidth="1"/>
    <col min="9738" max="9982" width="11.42578125" style="1"/>
    <col min="9983" max="9983" width="15.7109375" style="1" customWidth="1"/>
    <col min="9984" max="9991" width="10.28515625" style="1" customWidth="1"/>
    <col min="9992" max="9992" width="11.42578125" style="1"/>
    <col min="9993" max="9993" width="13.28515625" style="1" customWidth="1"/>
    <col min="9994" max="10238" width="11.42578125" style="1"/>
    <col min="10239" max="10239" width="15.7109375" style="1" customWidth="1"/>
    <col min="10240" max="10247" width="10.28515625" style="1" customWidth="1"/>
    <col min="10248" max="10248" width="11.42578125" style="1"/>
    <col min="10249" max="10249" width="13.28515625" style="1" customWidth="1"/>
    <col min="10250" max="10494" width="11.42578125" style="1"/>
    <col min="10495" max="10495" width="15.7109375" style="1" customWidth="1"/>
    <col min="10496" max="10503" width="10.28515625" style="1" customWidth="1"/>
    <col min="10504" max="10504" width="11.42578125" style="1"/>
    <col min="10505" max="10505" width="13.28515625" style="1" customWidth="1"/>
    <col min="10506" max="10750" width="11.42578125" style="1"/>
    <col min="10751" max="10751" width="15.7109375" style="1" customWidth="1"/>
    <col min="10752" max="10759" width="10.28515625" style="1" customWidth="1"/>
    <col min="10760" max="10760" width="11.42578125" style="1"/>
    <col min="10761" max="10761" width="13.28515625" style="1" customWidth="1"/>
    <col min="10762" max="11006" width="11.42578125" style="1"/>
    <col min="11007" max="11007" width="15.7109375" style="1" customWidth="1"/>
    <col min="11008" max="11015" width="10.28515625" style="1" customWidth="1"/>
    <col min="11016" max="11016" width="11.42578125" style="1"/>
    <col min="11017" max="11017" width="13.28515625" style="1" customWidth="1"/>
    <col min="11018" max="11262" width="11.42578125" style="1"/>
    <col min="11263" max="11263" width="15.7109375" style="1" customWidth="1"/>
    <col min="11264" max="11271" width="10.28515625" style="1" customWidth="1"/>
    <col min="11272" max="11272" width="11.42578125" style="1"/>
    <col min="11273" max="11273" width="13.28515625" style="1" customWidth="1"/>
    <col min="11274" max="11518" width="11.42578125" style="1"/>
    <col min="11519" max="11519" width="15.7109375" style="1" customWidth="1"/>
    <col min="11520" max="11527" width="10.28515625" style="1" customWidth="1"/>
    <col min="11528" max="11528" width="11.42578125" style="1"/>
    <col min="11529" max="11529" width="13.28515625" style="1" customWidth="1"/>
    <col min="11530" max="11774" width="11.42578125" style="1"/>
    <col min="11775" max="11775" width="15.7109375" style="1" customWidth="1"/>
    <col min="11776" max="11783" width="10.28515625" style="1" customWidth="1"/>
    <col min="11784" max="11784" width="11.42578125" style="1"/>
    <col min="11785" max="11785" width="13.28515625" style="1" customWidth="1"/>
    <col min="11786" max="12030" width="11.42578125" style="1"/>
    <col min="12031" max="12031" width="15.7109375" style="1" customWidth="1"/>
    <col min="12032" max="12039" width="10.28515625" style="1" customWidth="1"/>
    <col min="12040" max="12040" width="11.42578125" style="1"/>
    <col min="12041" max="12041" width="13.28515625" style="1" customWidth="1"/>
    <col min="12042" max="12286" width="11.42578125" style="1"/>
    <col min="12287" max="12287" width="15.7109375" style="1" customWidth="1"/>
    <col min="12288" max="12295" width="10.28515625" style="1" customWidth="1"/>
    <col min="12296" max="12296" width="11.42578125" style="1"/>
    <col min="12297" max="12297" width="13.28515625" style="1" customWidth="1"/>
    <col min="12298" max="12542" width="11.42578125" style="1"/>
    <col min="12543" max="12543" width="15.7109375" style="1" customWidth="1"/>
    <col min="12544" max="12551" width="10.28515625" style="1" customWidth="1"/>
    <col min="12552" max="12552" width="11.42578125" style="1"/>
    <col min="12553" max="12553" width="13.28515625" style="1" customWidth="1"/>
    <col min="12554" max="12798" width="11.42578125" style="1"/>
    <col min="12799" max="12799" width="15.7109375" style="1" customWidth="1"/>
    <col min="12800" max="12807" width="10.28515625" style="1" customWidth="1"/>
    <col min="12808" max="12808" width="11.42578125" style="1"/>
    <col min="12809" max="12809" width="13.28515625" style="1" customWidth="1"/>
    <col min="12810" max="13054" width="11.42578125" style="1"/>
    <col min="13055" max="13055" width="15.7109375" style="1" customWidth="1"/>
    <col min="13056" max="13063" width="10.28515625" style="1" customWidth="1"/>
    <col min="13064" max="13064" width="11.42578125" style="1"/>
    <col min="13065" max="13065" width="13.28515625" style="1" customWidth="1"/>
    <col min="13066" max="13310" width="11.42578125" style="1"/>
    <col min="13311" max="13311" width="15.7109375" style="1" customWidth="1"/>
    <col min="13312" max="13319" width="10.28515625" style="1" customWidth="1"/>
    <col min="13320" max="13320" width="11.42578125" style="1"/>
    <col min="13321" max="13321" width="13.28515625" style="1" customWidth="1"/>
    <col min="13322" max="13566" width="11.42578125" style="1"/>
    <col min="13567" max="13567" width="15.7109375" style="1" customWidth="1"/>
    <col min="13568" max="13575" width="10.28515625" style="1" customWidth="1"/>
    <col min="13576" max="13576" width="11.42578125" style="1"/>
    <col min="13577" max="13577" width="13.28515625" style="1" customWidth="1"/>
    <col min="13578" max="13822" width="11.42578125" style="1"/>
    <col min="13823" max="13823" width="15.7109375" style="1" customWidth="1"/>
    <col min="13824" max="13831" width="10.28515625" style="1" customWidth="1"/>
    <col min="13832" max="13832" width="11.42578125" style="1"/>
    <col min="13833" max="13833" width="13.28515625" style="1" customWidth="1"/>
    <col min="13834" max="14078" width="11.42578125" style="1"/>
    <col min="14079" max="14079" width="15.7109375" style="1" customWidth="1"/>
    <col min="14080" max="14087" width="10.28515625" style="1" customWidth="1"/>
    <col min="14088" max="14088" width="11.42578125" style="1"/>
    <col min="14089" max="14089" width="13.28515625" style="1" customWidth="1"/>
    <col min="14090" max="14334" width="11.42578125" style="1"/>
    <col min="14335" max="14335" width="15.7109375" style="1" customWidth="1"/>
    <col min="14336" max="14343" width="10.28515625" style="1" customWidth="1"/>
    <col min="14344" max="14344" width="11.42578125" style="1"/>
    <col min="14345" max="14345" width="13.28515625" style="1" customWidth="1"/>
    <col min="14346" max="14590" width="11.42578125" style="1"/>
    <col min="14591" max="14591" width="15.7109375" style="1" customWidth="1"/>
    <col min="14592" max="14599" width="10.28515625" style="1" customWidth="1"/>
    <col min="14600" max="14600" width="11.42578125" style="1"/>
    <col min="14601" max="14601" width="13.28515625" style="1" customWidth="1"/>
    <col min="14602" max="14846" width="11.42578125" style="1"/>
    <col min="14847" max="14847" width="15.7109375" style="1" customWidth="1"/>
    <col min="14848" max="14855" width="10.28515625" style="1" customWidth="1"/>
    <col min="14856" max="14856" width="11.42578125" style="1"/>
    <col min="14857" max="14857" width="13.28515625" style="1" customWidth="1"/>
    <col min="14858" max="15102" width="11.42578125" style="1"/>
    <col min="15103" max="15103" width="15.7109375" style="1" customWidth="1"/>
    <col min="15104" max="15111" width="10.28515625" style="1" customWidth="1"/>
    <col min="15112" max="15112" width="11.42578125" style="1"/>
    <col min="15113" max="15113" width="13.28515625" style="1" customWidth="1"/>
    <col min="15114" max="15358" width="11.42578125" style="1"/>
    <col min="15359" max="15359" width="15.7109375" style="1" customWidth="1"/>
    <col min="15360" max="15367" width="10.28515625" style="1" customWidth="1"/>
    <col min="15368" max="15368" width="11.42578125" style="1"/>
    <col min="15369" max="15369" width="13.28515625" style="1" customWidth="1"/>
    <col min="15370" max="15614" width="11.42578125" style="1"/>
    <col min="15615" max="15615" width="15.7109375" style="1" customWidth="1"/>
    <col min="15616" max="15623" width="10.28515625" style="1" customWidth="1"/>
    <col min="15624" max="15624" width="11.42578125" style="1"/>
    <col min="15625" max="15625" width="13.28515625" style="1" customWidth="1"/>
    <col min="15626" max="15870" width="11.42578125" style="1"/>
    <col min="15871" max="15871" width="15.7109375" style="1" customWidth="1"/>
    <col min="15872" max="15879" width="10.28515625" style="1" customWidth="1"/>
    <col min="15880" max="15880" width="11.42578125" style="1"/>
    <col min="15881" max="15881" width="13.28515625" style="1" customWidth="1"/>
    <col min="15882" max="16126" width="11.42578125" style="1"/>
    <col min="16127" max="16127" width="15.7109375" style="1" customWidth="1"/>
    <col min="16128" max="16135" width="10.28515625" style="1" customWidth="1"/>
    <col min="16136" max="16136" width="11.42578125" style="1"/>
    <col min="16137" max="16137" width="13.28515625" style="1" customWidth="1"/>
    <col min="16138" max="16384" width="11.42578125" style="1"/>
  </cols>
  <sheetData>
    <row r="1" spans="1:17" ht="19.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spans="1:17" ht="12.75" customHeight="1" x14ac:dyDescent="0.2">
      <c r="A2" s="54" t="s">
        <v>17</v>
      </c>
      <c r="B2" s="54"/>
      <c r="C2" s="54"/>
      <c r="D2" s="54"/>
      <c r="E2" s="54"/>
      <c r="F2" s="54"/>
      <c r="G2" s="54"/>
      <c r="H2" s="54"/>
      <c r="I2" s="54"/>
    </row>
    <row r="3" spans="1:17" ht="12.75" customHeight="1" x14ac:dyDescent="0.2">
      <c r="I3" s="1"/>
    </row>
    <row r="4" spans="1:17" ht="24.75" customHeight="1" x14ac:dyDescent="0.2">
      <c r="A4" s="63" t="s">
        <v>4</v>
      </c>
      <c r="B4" s="61" t="s">
        <v>18</v>
      </c>
      <c r="C4" s="62"/>
      <c r="D4" s="62"/>
      <c r="E4" s="62"/>
      <c r="F4" s="62"/>
      <c r="G4" s="62"/>
      <c r="H4" s="62"/>
      <c r="I4" s="62"/>
    </row>
    <row r="5" spans="1:17" ht="24.75" customHeight="1" x14ac:dyDescent="0.2">
      <c r="A5" s="50"/>
      <c r="B5" s="51" t="s">
        <v>1</v>
      </c>
      <c r="C5" s="55"/>
      <c r="D5" s="51" t="s">
        <v>2</v>
      </c>
      <c r="E5" s="52"/>
      <c r="F5" s="59" t="s">
        <v>3</v>
      </c>
      <c r="G5" s="60"/>
      <c r="H5" s="60"/>
      <c r="I5" s="60"/>
      <c r="J5" s="46"/>
      <c r="K5" s="46"/>
      <c r="L5" s="46"/>
      <c r="M5" s="46"/>
      <c r="N5" s="46"/>
      <c r="O5" s="46"/>
      <c r="P5" s="46"/>
      <c r="Q5" s="46"/>
    </row>
    <row r="6" spans="1:17" ht="24.75" customHeight="1" x14ac:dyDescent="0.2">
      <c r="A6" s="50"/>
      <c r="B6" s="56"/>
      <c r="C6" s="57"/>
      <c r="D6" s="56"/>
      <c r="E6" s="58"/>
      <c r="F6" s="49" t="s">
        <v>5</v>
      </c>
      <c r="G6" s="50"/>
      <c r="H6" s="51" t="s">
        <v>6</v>
      </c>
      <c r="I6" s="52"/>
      <c r="J6" s="2"/>
      <c r="K6" s="2"/>
      <c r="L6" s="2"/>
      <c r="M6" s="2"/>
      <c r="N6" s="2"/>
      <c r="O6" s="2"/>
      <c r="P6" s="2"/>
      <c r="Q6" s="2"/>
    </row>
    <row r="7" spans="1:17" ht="24.75" customHeight="1" x14ac:dyDescent="0.2">
      <c r="A7" s="64"/>
      <c r="B7" s="47" t="s">
        <v>7</v>
      </c>
      <c r="C7" s="47" t="s">
        <v>8</v>
      </c>
      <c r="D7" s="48" t="s">
        <v>7</v>
      </c>
      <c r="E7" s="47" t="s">
        <v>9</v>
      </c>
      <c r="F7" s="47" t="s">
        <v>7</v>
      </c>
      <c r="G7" s="47" t="s">
        <v>8</v>
      </c>
      <c r="H7" s="47" t="s">
        <v>7</v>
      </c>
      <c r="I7" s="47" t="s">
        <v>9</v>
      </c>
      <c r="L7" s="3"/>
      <c r="M7" s="4"/>
      <c r="N7" s="4"/>
      <c r="O7" s="4"/>
      <c r="P7" s="4"/>
      <c r="Q7" s="4"/>
    </row>
    <row r="8" spans="1:17" ht="24.75" customHeight="1" x14ac:dyDescent="0.2">
      <c r="A8" s="5">
        <v>2018</v>
      </c>
      <c r="B8" s="6">
        <v>76863</v>
      </c>
      <c r="C8" s="7">
        <v>18.4820895920754</v>
      </c>
      <c r="D8" s="8">
        <v>9271</v>
      </c>
      <c r="E8" s="9">
        <v>120.61720203478916</v>
      </c>
      <c r="F8" s="10">
        <v>19720</v>
      </c>
      <c r="G8" s="11">
        <f t="shared" ref="G8" si="0">(F8/4218808)*1000</f>
        <v>4.6743061073175172</v>
      </c>
      <c r="H8" s="12">
        <v>1092</v>
      </c>
      <c r="I8" s="36">
        <f>(H8/76863)*1000</f>
        <v>14.207095741774326</v>
      </c>
      <c r="J8" s="13"/>
      <c r="K8" s="14"/>
      <c r="L8" s="18"/>
      <c r="M8" s="16"/>
      <c r="N8" s="17"/>
      <c r="O8" s="19"/>
      <c r="P8" s="20"/>
      <c r="Q8" s="19"/>
    </row>
    <row r="9" spans="1:17" ht="24.75" customHeight="1" x14ac:dyDescent="0.2">
      <c r="A9" s="5">
        <v>2019</v>
      </c>
      <c r="B9" s="6">
        <v>72456</v>
      </c>
      <c r="C9" s="7">
        <v>17.174519437718001</v>
      </c>
      <c r="D9" s="8">
        <v>9024</v>
      </c>
      <c r="E9" s="9">
        <v>124.54455117588606</v>
      </c>
      <c r="F9" s="10">
        <v>20049</v>
      </c>
      <c r="G9" s="11">
        <f>(F9/4218808)*1000</f>
        <v>4.7522902203655626</v>
      </c>
      <c r="H9" s="12">
        <v>1071</v>
      </c>
      <c r="I9" s="36">
        <f>(H9/72456)*1000</f>
        <v>14.781384564425307</v>
      </c>
      <c r="J9" s="13"/>
      <c r="K9" s="14"/>
      <c r="L9" s="18"/>
      <c r="M9" s="21"/>
      <c r="N9" s="17"/>
      <c r="O9" s="19"/>
      <c r="P9" s="20"/>
      <c r="Q9" s="19"/>
    </row>
    <row r="10" spans="1:17" ht="24.75" customHeight="1" x14ac:dyDescent="0.2">
      <c r="A10" s="5">
        <v>2020</v>
      </c>
      <c r="B10" s="6">
        <v>69945</v>
      </c>
      <c r="C10" s="7">
        <v>16.348019165595417</v>
      </c>
      <c r="D10" s="8">
        <v>6868</v>
      </c>
      <c r="E10" s="22">
        <v>98.191436128386584</v>
      </c>
      <c r="F10" s="10">
        <v>25151</v>
      </c>
      <c r="G10" s="11">
        <f>(F10/4218808)*1000</f>
        <v>5.9616365570559271</v>
      </c>
      <c r="H10" s="23">
        <v>782</v>
      </c>
      <c r="I10" s="36">
        <f>(H10/69945)*1000</f>
        <v>11.180213024519265</v>
      </c>
      <c r="J10" s="13"/>
      <c r="K10" s="14"/>
      <c r="L10" s="18"/>
      <c r="M10" s="21"/>
      <c r="N10" s="17"/>
      <c r="O10" s="19"/>
      <c r="P10" s="20"/>
      <c r="Q10" s="19"/>
    </row>
    <row r="11" spans="1:17" ht="24.75" customHeight="1" x14ac:dyDescent="0.2">
      <c r="A11" s="5">
        <v>2021</v>
      </c>
      <c r="B11" s="33">
        <v>66498</v>
      </c>
      <c r="C11" s="7">
        <v>15.33128326008679</v>
      </c>
      <c r="D11" s="8">
        <v>7255</v>
      </c>
      <c r="E11" s="22">
        <v>109.10102559475473</v>
      </c>
      <c r="F11" s="10">
        <v>24663</v>
      </c>
      <c r="G11" s="11">
        <f>F11/4337406*1000</f>
        <v>5.6861174628337769</v>
      </c>
      <c r="H11" s="23">
        <v>809</v>
      </c>
      <c r="I11" s="36">
        <f>(H11/66498)*1000</f>
        <v>12.165779421937502</v>
      </c>
      <c r="J11" s="13"/>
      <c r="K11" s="14"/>
      <c r="L11" s="18"/>
      <c r="M11" s="21"/>
      <c r="N11" s="17"/>
      <c r="O11" s="19"/>
      <c r="P11" s="20"/>
      <c r="Q11" s="19"/>
    </row>
    <row r="12" spans="1:17" ht="24.75" customHeight="1" x14ac:dyDescent="0.2">
      <c r="A12" s="37">
        <v>2022</v>
      </c>
      <c r="B12" s="38">
        <f>+[1]Hoja1!$B$29</f>
        <v>63920</v>
      </c>
      <c r="C12" s="39">
        <f>+[1]Hoja1!$C$29</f>
        <v>14.54242990535135</v>
      </c>
      <c r="D12" s="40">
        <f>+[1]Hoja1!$D$29</f>
        <v>7160</v>
      </c>
      <c r="E12" s="41">
        <f>+[1]Hoja1!$E$29</f>
        <v>112.01501877346684</v>
      </c>
      <c r="F12" s="42">
        <f>+[1]Hoja2!$B$29</f>
        <v>22860</v>
      </c>
      <c r="G12" s="43">
        <f>+[1]Hoja2!$C$29</f>
        <v>5.2008752759125763</v>
      </c>
      <c r="H12" s="44">
        <f>+[1]Hoja2!$D$29</f>
        <v>831</v>
      </c>
      <c r="I12" s="45">
        <f>+[1]Hoja2!$E$29</f>
        <v>13.000625782227784</v>
      </c>
      <c r="J12" s="13"/>
      <c r="K12" s="14"/>
      <c r="L12" s="18"/>
      <c r="M12" s="21"/>
      <c r="N12" s="17"/>
      <c r="O12" s="19"/>
      <c r="P12" s="20"/>
      <c r="Q12" s="19"/>
    </row>
    <row r="13" spans="1:17" ht="11.25" customHeight="1" x14ac:dyDescent="0.2">
      <c r="A13" s="35"/>
      <c r="B13" s="15"/>
      <c r="C13" s="2"/>
      <c r="D13" s="15"/>
      <c r="E13" s="2"/>
      <c r="F13" s="15"/>
      <c r="G13" s="2"/>
      <c r="H13" s="15"/>
      <c r="J13" s="13"/>
      <c r="K13" s="24"/>
      <c r="L13" s="18"/>
      <c r="M13" s="16"/>
      <c r="N13" s="17"/>
      <c r="O13" s="19"/>
      <c r="P13" s="20"/>
      <c r="Q13" s="19"/>
    </row>
    <row r="14" spans="1:17" ht="15" customHeight="1" x14ac:dyDescent="0.2">
      <c r="A14" s="1" t="s">
        <v>11</v>
      </c>
      <c r="J14" s="16"/>
      <c r="K14" s="17"/>
      <c r="L14" s="15"/>
      <c r="M14" s="16"/>
      <c r="N14" s="25"/>
      <c r="O14" s="2"/>
      <c r="P14" s="15"/>
      <c r="Q14" s="2"/>
    </row>
    <row r="15" spans="1:17" ht="15" customHeight="1" x14ac:dyDescent="0.2">
      <c r="A15" s="1" t="s">
        <v>12</v>
      </c>
      <c r="D15" s="2"/>
      <c r="G15" s="26"/>
      <c r="H15" s="26"/>
      <c r="J15" s="20"/>
      <c r="K15" s="19"/>
      <c r="L15" s="20"/>
      <c r="M15" s="35"/>
      <c r="N15" s="17"/>
      <c r="O15" s="19"/>
      <c r="P15" s="20"/>
      <c r="Q15" s="19"/>
    </row>
    <row r="16" spans="1:17" ht="15" customHeight="1" x14ac:dyDescent="0.2">
      <c r="A16" s="1" t="s">
        <v>13</v>
      </c>
      <c r="D16" s="2"/>
      <c r="G16" s="2"/>
      <c r="H16" s="2"/>
      <c r="J16" s="2"/>
      <c r="K16" s="2"/>
      <c r="L16" s="15"/>
      <c r="M16" s="2"/>
      <c r="N16" s="15"/>
      <c r="O16" s="2"/>
      <c r="P16" s="15"/>
      <c r="Q16" s="2"/>
    </row>
    <row r="17" spans="1:17" ht="15" customHeight="1" x14ac:dyDescent="0.2">
      <c r="A17" s="1" t="s">
        <v>19</v>
      </c>
      <c r="D17" s="2"/>
      <c r="G17" s="2"/>
      <c r="H17" s="2"/>
      <c r="J17" s="2"/>
      <c r="K17" s="2"/>
      <c r="L17" s="15"/>
      <c r="M17" s="2"/>
      <c r="N17" s="15"/>
      <c r="O17" s="2"/>
      <c r="P17" s="15"/>
      <c r="Q17" s="2"/>
    </row>
    <row r="18" spans="1:17" ht="12" customHeight="1" x14ac:dyDescent="0.2">
      <c r="A18" s="1" t="s">
        <v>20</v>
      </c>
      <c r="D18" s="2"/>
      <c r="G18" s="2"/>
      <c r="H18" s="2"/>
      <c r="J18" s="2"/>
      <c r="K18" s="2"/>
      <c r="L18" s="15"/>
      <c r="M18" s="2"/>
      <c r="N18" s="15"/>
      <c r="O18" s="2"/>
      <c r="P18" s="15"/>
      <c r="Q18" s="2"/>
    </row>
    <row r="19" spans="1:17" ht="12" customHeight="1" x14ac:dyDescent="0.2">
      <c r="D19" s="2"/>
      <c r="G19" s="2"/>
      <c r="H19" s="2"/>
      <c r="J19" s="2"/>
      <c r="K19" s="2"/>
      <c r="L19" s="15"/>
      <c r="M19" s="2"/>
      <c r="N19" s="15"/>
      <c r="O19" s="2"/>
      <c r="P19" s="15"/>
      <c r="Q19" s="2"/>
    </row>
    <row r="20" spans="1:17" ht="12" customHeight="1" x14ac:dyDescent="0.2">
      <c r="D20" s="2"/>
      <c r="G20" s="2"/>
      <c r="H20" s="2"/>
      <c r="J20" s="2"/>
      <c r="K20" s="2"/>
      <c r="L20" s="15"/>
      <c r="M20" s="2"/>
      <c r="N20" s="15"/>
      <c r="O20" s="2"/>
      <c r="P20" s="15"/>
      <c r="Q20" s="2"/>
    </row>
    <row r="21" spans="1:17" ht="12" customHeight="1" x14ac:dyDescent="0.2">
      <c r="D21" s="2"/>
      <c r="G21" s="2"/>
      <c r="H21" s="2"/>
      <c r="J21" s="2"/>
      <c r="K21" s="2"/>
      <c r="L21" s="15"/>
      <c r="M21" s="2"/>
      <c r="N21" s="15"/>
      <c r="O21" s="2"/>
      <c r="P21" s="15"/>
      <c r="Q21" s="2"/>
    </row>
    <row r="22" spans="1:17" ht="12" customHeight="1" x14ac:dyDescent="0.2">
      <c r="D22" s="2"/>
      <c r="G22" s="2"/>
      <c r="H22" s="2"/>
      <c r="J22" s="2"/>
      <c r="K22" s="2"/>
      <c r="L22" s="15"/>
      <c r="M22" s="2"/>
      <c r="N22" s="15"/>
      <c r="O22" s="2"/>
      <c r="P22" s="15"/>
      <c r="Q22" s="2"/>
    </row>
    <row r="23" spans="1:17" ht="12" customHeight="1" x14ac:dyDescent="0.2">
      <c r="D23" s="2"/>
      <c r="G23" s="2"/>
      <c r="H23" s="2"/>
      <c r="J23" s="2"/>
      <c r="K23" s="2"/>
      <c r="L23" s="15"/>
      <c r="M23" s="2"/>
      <c r="N23" s="15"/>
      <c r="O23" s="2"/>
      <c r="P23" s="15"/>
      <c r="Q23" s="2"/>
    </row>
    <row r="24" spans="1:17" ht="12" customHeight="1" x14ac:dyDescent="0.2">
      <c r="D24" s="2"/>
      <c r="G24" s="2"/>
      <c r="H24" s="2"/>
      <c r="J24" s="2"/>
      <c r="K24" s="2"/>
      <c r="L24" s="15"/>
      <c r="M24" s="2"/>
      <c r="N24" s="15"/>
      <c r="O24" s="2"/>
      <c r="P24" s="15"/>
      <c r="Q24" s="2"/>
    </row>
    <row r="25" spans="1:17" x14ac:dyDescent="0.2">
      <c r="D25" s="2"/>
      <c r="G25" s="2"/>
      <c r="H25" s="2"/>
    </row>
    <row r="26" spans="1:17" x14ac:dyDescent="0.2">
      <c r="D26" s="2"/>
      <c r="G26" s="2"/>
      <c r="H26" s="2"/>
    </row>
    <row r="27" spans="1:17" x14ac:dyDescent="0.2">
      <c r="D27" s="2"/>
      <c r="G27" s="2"/>
      <c r="H27" s="2"/>
    </row>
    <row r="28" spans="1:17" x14ac:dyDescent="0.2">
      <c r="D28" s="2"/>
      <c r="G28" s="26"/>
      <c r="H28" s="26"/>
    </row>
    <row r="29" spans="1:17" ht="24" x14ac:dyDescent="0.2">
      <c r="A29" s="27"/>
      <c r="B29" s="28" t="s">
        <v>14</v>
      </c>
      <c r="C29" s="29" t="s">
        <v>15</v>
      </c>
      <c r="D29" s="29" t="s">
        <v>16</v>
      </c>
      <c r="E29" s="27"/>
    </row>
    <row r="30" spans="1:17" x14ac:dyDescent="0.2">
      <c r="A30" s="27"/>
      <c r="B30" s="30">
        <v>2017</v>
      </c>
      <c r="C30" s="31">
        <v>14</v>
      </c>
      <c r="D30" s="32">
        <v>4.8</v>
      </c>
      <c r="E30" s="27"/>
    </row>
    <row r="31" spans="1:17" x14ac:dyDescent="0.2">
      <c r="A31" s="27"/>
      <c r="B31" s="30">
        <v>2018</v>
      </c>
      <c r="C31" s="32">
        <v>14.2</v>
      </c>
      <c r="D31" s="32">
        <v>4.7</v>
      </c>
      <c r="E31" s="27"/>
    </row>
    <row r="32" spans="1:17" x14ac:dyDescent="0.2">
      <c r="A32" s="27"/>
      <c r="B32" s="30">
        <v>2019</v>
      </c>
      <c r="C32" s="32">
        <v>14.8</v>
      </c>
      <c r="D32" s="32">
        <v>4.8</v>
      </c>
      <c r="E32" s="27"/>
    </row>
    <row r="33" spans="1:5" x14ac:dyDescent="0.2">
      <c r="A33" s="27"/>
      <c r="B33" s="30">
        <v>2020</v>
      </c>
      <c r="C33" s="32">
        <v>11.2</v>
      </c>
      <c r="D33" s="32">
        <v>5.9</v>
      </c>
      <c r="E33" s="27"/>
    </row>
    <row r="34" spans="1:5" x14ac:dyDescent="0.2">
      <c r="A34" s="27"/>
      <c r="B34" s="30" t="s">
        <v>10</v>
      </c>
      <c r="C34" s="31">
        <v>11.9</v>
      </c>
      <c r="D34" s="32">
        <v>5.3</v>
      </c>
      <c r="E34" s="27"/>
    </row>
    <row r="56" spans="1:1" ht="15" x14ac:dyDescent="0.2">
      <c r="A56" s="34"/>
    </row>
  </sheetData>
  <mergeCells count="9">
    <mergeCell ref="F6:G6"/>
    <mergeCell ref="H6:I6"/>
    <mergeCell ref="A1:I1"/>
    <mergeCell ref="A2:I2"/>
    <mergeCell ref="B5:C6"/>
    <mergeCell ref="D5:E6"/>
    <mergeCell ref="F5:I5"/>
    <mergeCell ref="B4:I4"/>
    <mergeCell ref="A4:A7"/>
  </mergeCells>
  <pageMargins left="1.2" right="0.5" top="1" bottom="0.5" header="0.31496062992126" footer="0.31496062992126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4</vt:lpstr>
      <vt:lpstr>'Cuadro 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INGRIS YANGUEZ</dc:creator>
  <cp:lastModifiedBy>Emmy de Flores</cp:lastModifiedBy>
  <cp:lastPrinted>2025-09-10T16:07:46Z</cp:lastPrinted>
  <dcterms:created xsi:type="dcterms:W3CDTF">2023-07-26T15:35:50Z</dcterms:created>
  <dcterms:modified xsi:type="dcterms:W3CDTF">2025-09-10T16:18:55Z</dcterms:modified>
</cp:coreProperties>
</file>