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22" sheetId="1" r:id="rId1"/>
  </sheets>
  <definedNames>
    <definedName name="_xlnm.Print_Area" localSheetId="0">'22'!$A$1:$G$119</definedName>
    <definedName name="_xlnm.Print_Titles" localSheetId="0">'22'!$1:$5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7" i="1" s="1"/>
  <c r="G7" i="1" l="1"/>
  <c r="C16" i="1"/>
  <c r="D16" i="1"/>
  <c r="C25" i="1"/>
  <c r="D25" i="1"/>
  <c r="E25" i="1"/>
  <c r="E30" i="1"/>
  <c r="C36" i="1"/>
  <c r="D36" i="1"/>
  <c r="C40" i="1"/>
  <c r="D52" i="1"/>
  <c r="F52" i="1"/>
  <c r="F7" i="1" s="1"/>
  <c r="C65" i="1"/>
  <c r="D69" i="1"/>
  <c r="E69" i="1"/>
  <c r="C73" i="1"/>
  <c r="C80" i="1"/>
  <c r="E80" i="1"/>
  <c r="D93" i="1"/>
  <c r="E93" i="1"/>
  <c r="C99" i="1"/>
  <c r="E7" i="1" l="1"/>
  <c r="D7" i="1"/>
</calcChain>
</file>

<file path=xl/sharedStrings.xml><?xml version="1.0" encoding="utf-8"?>
<sst xmlns="http://schemas.openxmlformats.org/spreadsheetml/2006/main" count="412" uniqueCount="49">
  <si>
    <t>-</t>
  </si>
  <si>
    <t xml:space="preserve">      Turístico y recreativo</t>
  </si>
  <si>
    <t xml:space="preserve">      Doméstico</t>
  </si>
  <si>
    <t>Área fuera de la cuenca</t>
  </si>
  <si>
    <t>Río Chucunaque</t>
  </si>
  <si>
    <t>Río Sta. Bárbara y entre Chucunaque</t>
  </si>
  <si>
    <t xml:space="preserve">Ríos entre el Bayano y el Sta. Bárbara </t>
  </si>
  <si>
    <t xml:space="preserve">      Industrial</t>
  </si>
  <si>
    <t xml:space="preserve">      Agropecuario</t>
  </si>
  <si>
    <t>Río Bayano</t>
  </si>
  <si>
    <t xml:space="preserve">Rio Pacora </t>
  </si>
  <si>
    <t>Río Juan Díaz</t>
  </si>
  <si>
    <t>Ríos entre el Caimito y Juan Díaz</t>
  </si>
  <si>
    <t>Río Caimito</t>
  </si>
  <si>
    <t>Ríos entre el Antón y Caimito</t>
  </si>
  <si>
    <t>Río Antón</t>
  </si>
  <si>
    <t>Río Grande</t>
  </si>
  <si>
    <t>Río Santa María</t>
  </si>
  <si>
    <t>Río La Villa</t>
  </si>
  <si>
    <t>Ríos entre el San Pedro y Tonosí</t>
  </si>
  <si>
    <t>Río San Pedro</t>
  </si>
  <si>
    <t>Río San Pablo</t>
  </si>
  <si>
    <t>Ríos entre el Chagres y Mandinga</t>
  </si>
  <si>
    <t>Ríos entre el Tabasará y el San Pablo</t>
  </si>
  <si>
    <t xml:space="preserve">Ríos entre el Fonseca y el Tabasará </t>
  </si>
  <si>
    <t>Río Indio</t>
  </si>
  <si>
    <t>Río Fonseca</t>
  </si>
  <si>
    <t xml:space="preserve">      Industrial </t>
  </si>
  <si>
    <t xml:space="preserve">Río Chiriquí </t>
  </si>
  <si>
    <t>Río Chico</t>
  </si>
  <si>
    <t xml:space="preserve"> </t>
  </si>
  <si>
    <t>Río Coclé del Norte</t>
  </si>
  <si>
    <t xml:space="preserve">      Hidroeléctrico</t>
  </si>
  <si>
    <t>Río Escarrea</t>
  </si>
  <si>
    <t>Río entre Belén y Coclé del Norte</t>
  </si>
  <si>
    <t>Río Chiriquí Viejo</t>
  </si>
  <si>
    <t>Río Palo Blanco</t>
  </si>
  <si>
    <t>Ríos entre Changuinola y Cricamola</t>
  </si>
  <si>
    <t>Río Changuinola</t>
  </si>
  <si>
    <t xml:space="preserve">   TOTAL</t>
  </si>
  <si>
    <t>Cuenca hidrográfica y uso</t>
  </si>
  <si>
    <t>Código</t>
  </si>
  <si>
    <t>HIDROGRÁFICA Y USO: AÑOS 2018-22</t>
  </si>
  <si>
    <t xml:space="preserve">Cuadro 22. VOLUMEN DE AGUA CONCESIONADO EN LA REPÚBLICA, SEGÚN CUENCA </t>
  </si>
  <si>
    <t>Volumen de agua (en hm³)</t>
  </si>
  <si>
    <t xml:space="preserve">      Belleza escénica</t>
  </si>
  <si>
    <t>0.00  Cuando la cantidad es menor a la mitad de la unidad o fracción decimal adoptada, para la expresión del dato.</t>
  </si>
  <si>
    <t>-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</si>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</sst>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1" fillId="0" borderId="0" xfId="0" quotePrefix="1" applyFont="1"/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4" fontId="1" fillId="0" borderId="4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5" xfId="0" applyFont="1" applyFill="1" applyBorder="1"/>
    <xf numFmtId="4" fontId="2" fillId="0" borderId="4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0" fontId="2" fillId="0" borderId="5" xfId="0" applyFont="1" applyFill="1" applyBorder="1"/>
    <xf numFmtId="2" fontId="1" fillId="0" borderId="4" xfId="0" applyNumberFormat="1" applyFont="1" applyFill="1" applyBorder="1" applyAlignment="1">
      <alignment horizontal="right"/>
    </xf>
    <xf numFmtId="0" fontId="1" fillId="0" borderId="5" xfId="0" applyFont="1" applyFill="1" applyBorder="1" applyAlignment="1"/>
    <xf numFmtId="2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Border="1"/>
    <xf numFmtId="164" fontId="1" fillId="0" borderId="6" xfId="0" applyNumberFormat="1" applyFont="1" applyFill="1" applyBorder="1" applyAlignment="1">
      <alignment horizontal="right"/>
    </xf>
    <xf numFmtId="0" fontId="1" fillId="0" borderId="0" xfId="0" applyFont="1"/>
    <xf numFmtId="0" fontId="1" fillId="0" borderId="4" xfId="0" applyFont="1" applyFill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1" fillId="0" borderId="0" xfId="0" applyFont="1" applyBorder="1"/>
    <xf numFmtId="0" fontId="2" fillId="0" borderId="5" xfId="0" applyFont="1" applyBorder="1"/>
    <xf numFmtId="4" fontId="1" fillId="0" borderId="4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1" fillId="0" borderId="5" xfId="0" applyFont="1" applyBorder="1"/>
    <xf numFmtId="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indent="8"/>
    </xf>
    <xf numFmtId="0" fontId="1" fillId="0" borderId="7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2" fontId="1" fillId="0" borderId="5" xfId="0" applyNumberFormat="1" applyFont="1" applyFill="1" applyBorder="1" applyAlignment="1">
      <alignment horizontal="right"/>
    </xf>
    <xf numFmtId="4" fontId="0" fillId="0" borderId="0" xfId="0" applyNumberFormat="1"/>
    <xf numFmtId="4" fontId="2" fillId="0" borderId="6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/>
    <xf numFmtId="2" fontId="2" fillId="0" borderId="0" xfId="0" applyNumberFormat="1" applyFont="1" applyFill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2" fillId="0" borderId="5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18"/>
  <sheetViews>
    <sheetView tabSelected="1" view="pageBreakPreview" topLeftCell="A49" zoomScaleNormal="100" zoomScaleSheetLayoutView="100" workbookViewId="0">
      <selection activeCell="I12" sqref="I12"/>
    </sheetView>
  </sheetViews>
  <sheetFormatPr baseColWidth="10" defaultRowHeight="12.75" x14ac:dyDescent="0.2"/>
  <cols>
    <col min="1" max="1" width="9.85546875" customWidth="1"/>
    <col min="2" max="2" width="35.7109375" customWidth="1"/>
    <col min="3" max="6" width="20.42578125" customWidth="1"/>
    <col min="7" max="7" width="20.42578125" style="1" customWidth="1"/>
  </cols>
  <sheetData>
    <row r="1" spans="1:9" ht="18.75" customHeight="1" x14ac:dyDescent="0.2">
      <c r="A1" s="54" t="s">
        <v>43</v>
      </c>
      <c r="B1" s="54"/>
      <c r="C1" s="54"/>
      <c r="D1" s="54"/>
      <c r="E1" s="54"/>
      <c r="F1" s="54"/>
      <c r="G1" s="54"/>
    </row>
    <row r="2" spans="1:9" ht="18.75" customHeight="1" x14ac:dyDescent="0.2">
      <c r="A2" s="54" t="s">
        <v>42</v>
      </c>
      <c r="B2" s="54"/>
      <c r="C2" s="54"/>
      <c r="D2" s="54"/>
      <c r="E2" s="54"/>
      <c r="F2" s="54"/>
      <c r="G2" s="54"/>
    </row>
    <row r="3" spans="1:9" ht="11.25" customHeight="1" x14ac:dyDescent="0.2">
      <c r="A3" s="40"/>
      <c r="B3" s="40"/>
      <c r="C3" s="40"/>
      <c r="D3" s="40"/>
      <c r="E3" s="40"/>
      <c r="F3" s="40"/>
      <c r="G3" s="40"/>
    </row>
    <row r="4" spans="1:9" ht="24.2" customHeight="1" x14ac:dyDescent="0.2">
      <c r="A4" s="57" t="s">
        <v>41</v>
      </c>
      <c r="B4" s="55" t="s">
        <v>40</v>
      </c>
      <c r="C4" s="59" t="s">
        <v>44</v>
      </c>
      <c r="D4" s="60"/>
      <c r="E4" s="60"/>
      <c r="F4" s="60"/>
      <c r="G4" s="60"/>
    </row>
    <row r="5" spans="1:9" ht="28.5" customHeight="1" x14ac:dyDescent="0.2">
      <c r="A5" s="58"/>
      <c r="B5" s="56"/>
      <c r="C5" s="53">
        <v>2018</v>
      </c>
      <c r="D5" s="53">
        <v>2019</v>
      </c>
      <c r="E5" s="53">
        <v>2020</v>
      </c>
      <c r="F5" s="53">
        <v>2021</v>
      </c>
      <c r="G5" s="53">
        <v>2022</v>
      </c>
    </row>
    <row r="6" spans="1:9" ht="16.7" customHeight="1" x14ac:dyDescent="0.2">
      <c r="A6" s="39"/>
      <c r="B6" s="25"/>
      <c r="C6" s="38"/>
      <c r="D6" s="38"/>
      <c r="E6" s="37"/>
      <c r="F6" s="36"/>
      <c r="G6" s="35"/>
    </row>
    <row r="7" spans="1:9" ht="15" customHeight="1" x14ac:dyDescent="0.2">
      <c r="A7" s="32"/>
      <c r="B7" s="34" t="s">
        <v>39</v>
      </c>
      <c r="C7" s="27">
        <f>SUM(C14+C16+C25+C32+C36+C40+C58+C65+C69+C73+C80+C89+C93+C99+C110)</f>
        <v>93.642110000000017</v>
      </c>
      <c r="D7" s="27">
        <f>SUM(D14+D16+D25+D36+D40+D52+D58+D69+D73+D77+D80+D85+D93+D110)</f>
        <v>11.739800000000001</v>
      </c>
      <c r="E7" s="27">
        <f>SUM(E11+E16+E22+E25+E30+E32+E36+E40+E45+E69+E73+E80+E93+E110)</f>
        <v>94.28522301560001</v>
      </c>
      <c r="F7" s="33">
        <f>SUM(F14+F16+F25+F32+F36+F40+F47+F52+F58+F73+F77+F80+F85+F89+F93+F96+F99+F106+F108+F110)</f>
        <v>12.553336763552004</v>
      </c>
      <c r="G7" s="14">
        <f>SUM(G11+G16+G25+G32+G36+G45+G50+G56+G58+G69+G73+G77+G80+G85+G89+G104+G106+G108)</f>
        <v>9.6537319919999973</v>
      </c>
      <c r="I7" s="42"/>
    </row>
    <row r="8" spans="1:9" ht="15" customHeight="1" x14ac:dyDescent="0.2">
      <c r="A8" s="29">
        <v>91</v>
      </c>
      <c r="B8" s="23" t="s">
        <v>38</v>
      </c>
      <c r="C8" s="27" t="s">
        <v>0</v>
      </c>
      <c r="D8" s="27" t="s">
        <v>0</v>
      </c>
      <c r="E8" s="27" t="s">
        <v>0</v>
      </c>
      <c r="F8" s="33" t="s">
        <v>0</v>
      </c>
      <c r="G8" s="14" t="s">
        <v>0</v>
      </c>
    </row>
    <row r="9" spans="1:9" ht="15" customHeight="1" x14ac:dyDescent="0.2">
      <c r="A9" s="32"/>
      <c r="B9" s="25" t="s">
        <v>32</v>
      </c>
      <c r="C9" s="31" t="s">
        <v>0</v>
      </c>
      <c r="D9" s="31" t="s">
        <v>0</v>
      </c>
      <c r="E9" s="31" t="s">
        <v>0</v>
      </c>
      <c r="F9" s="30" t="s">
        <v>0</v>
      </c>
      <c r="G9" s="8" t="s">
        <v>0</v>
      </c>
    </row>
    <row r="10" spans="1:9" ht="15" customHeight="1" x14ac:dyDescent="0.2">
      <c r="A10" s="32"/>
      <c r="B10" s="25" t="s">
        <v>1</v>
      </c>
      <c r="C10" s="31" t="s">
        <v>0</v>
      </c>
      <c r="D10" s="31" t="s">
        <v>0</v>
      </c>
      <c r="E10" s="31" t="s">
        <v>0</v>
      </c>
      <c r="F10" s="30" t="s">
        <v>0</v>
      </c>
      <c r="G10" s="8" t="s">
        <v>0</v>
      </c>
    </row>
    <row r="11" spans="1:9" ht="15" customHeight="1" x14ac:dyDescent="0.2">
      <c r="A11" s="29">
        <v>93</v>
      </c>
      <c r="B11" s="18" t="s">
        <v>37</v>
      </c>
      <c r="C11" s="27" t="s">
        <v>0</v>
      </c>
      <c r="D11" s="27" t="s">
        <v>0</v>
      </c>
      <c r="E11" s="27">
        <v>2.6280000000000001E-2</v>
      </c>
      <c r="F11" s="33" t="s">
        <v>0</v>
      </c>
      <c r="G11" s="14">
        <v>0.16188480000000002</v>
      </c>
    </row>
    <row r="12" spans="1:9" ht="15" customHeight="1" x14ac:dyDescent="0.2">
      <c r="A12" s="32"/>
      <c r="B12" s="22" t="s">
        <v>2</v>
      </c>
      <c r="C12" s="31" t="s">
        <v>0</v>
      </c>
      <c r="D12" s="31" t="s">
        <v>0</v>
      </c>
      <c r="E12" s="31">
        <v>2.6280000000000001E-2</v>
      </c>
      <c r="F12" s="30" t="s">
        <v>0</v>
      </c>
      <c r="G12" s="8">
        <v>2.4860880000000002E-2</v>
      </c>
    </row>
    <row r="13" spans="1:9" ht="15" customHeight="1" x14ac:dyDescent="0.2">
      <c r="A13" s="32"/>
      <c r="B13" s="22" t="s">
        <v>1</v>
      </c>
      <c r="C13" s="31" t="s">
        <v>0</v>
      </c>
      <c r="D13" s="31" t="s">
        <v>0</v>
      </c>
      <c r="E13" s="31" t="s">
        <v>0</v>
      </c>
      <c r="F13" s="30" t="s">
        <v>0</v>
      </c>
      <c r="G13" s="8">
        <v>0.13702392000000002</v>
      </c>
    </row>
    <row r="14" spans="1:9" ht="15" customHeight="1" x14ac:dyDescent="0.2">
      <c r="A14" s="29">
        <v>100</v>
      </c>
      <c r="B14" s="28" t="s">
        <v>36</v>
      </c>
      <c r="C14" s="27">
        <v>0.49409999999999998</v>
      </c>
      <c r="D14" s="27">
        <v>0.13780000000000001</v>
      </c>
      <c r="E14" s="48" t="s">
        <v>0</v>
      </c>
      <c r="F14" s="49">
        <v>1.250928</v>
      </c>
      <c r="G14" s="14" t="s">
        <v>0</v>
      </c>
    </row>
    <row r="15" spans="1:9" s="21" customFormat="1" ht="15" customHeight="1" x14ac:dyDescent="0.2">
      <c r="A15" s="13"/>
      <c r="B15" s="22" t="s">
        <v>8</v>
      </c>
      <c r="C15" s="11">
        <v>0.49409999999999998</v>
      </c>
      <c r="D15" s="11">
        <v>0.13780000000000001</v>
      </c>
      <c r="E15" s="15" t="s">
        <v>0</v>
      </c>
      <c r="F15" s="17">
        <v>1.2508999999999999</v>
      </c>
      <c r="G15" s="8" t="s">
        <v>0</v>
      </c>
    </row>
    <row r="16" spans="1:9" s="21" customFormat="1" ht="15" customHeight="1" x14ac:dyDescent="0.2">
      <c r="A16" s="16">
        <v>102</v>
      </c>
      <c r="B16" s="23" t="s">
        <v>35</v>
      </c>
      <c r="C16" s="43">
        <f>SUM(C17+C19+C20+C21)</f>
        <v>0.97259999999999991</v>
      </c>
      <c r="D16" s="43">
        <f>SUM(D17+D19+D20)</f>
        <v>0.43149999999999999</v>
      </c>
      <c r="E16" s="44">
        <v>0.34555572000000001</v>
      </c>
      <c r="F16" s="14">
        <v>1.2208430159999999</v>
      </c>
      <c r="G16" s="14">
        <v>0.171321948</v>
      </c>
    </row>
    <row r="17" spans="1:7" s="21" customFormat="1" ht="15" customHeight="1" x14ac:dyDescent="0.2">
      <c r="A17" s="13"/>
      <c r="B17" s="22" t="s">
        <v>8</v>
      </c>
      <c r="C17" s="11">
        <v>0.66479999999999995</v>
      </c>
      <c r="D17" s="11">
        <v>0.375</v>
      </c>
      <c r="E17" s="15">
        <v>0.34227000000000002</v>
      </c>
      <c r="F17" s="8">
        <v>0.97399999999999998</v>
      </c>
      <c r="G17" s="8">
        <v>6.2901180000000001E-2</v>
      </c>
    </row>
    <row r="18" spans="1:7" s="21" customFormat="1" ht="15" customHeight="1" x14ac:dyDescent="0.2">
      <c r="A18" s="13"/>
      <c r="B18" s="22" t="s">
        <v>45</v>
      </c>
      <c r="C18" s="11" t="s">
        <v>0</v>
      </c>
      <c r="D18" s="11" t="s">
        <v>0</v>
      </c>
      <c r="E18" s="15" t="s">
        <v>0</v>
      </c>
      <c r="F18" s="8">
        <v>6.6199999999999995E-2</v>
      </c>
      <c r="G18" s="8" t="s">
        <v>0</v>
      </c>
    </row>
    <row r="19" spans="1:7" s="21" customFormat="1" ht="15" customHeight="1" x14ac:dyDescent="0.2">
      <c r="A19" s="13"/>
      <c r="B19" s="22" t="s">
        <v>2</v>
      </c>
      <c r="C19" s="11">
        <v>0.221</v>
      </c>
      <c r="D19" s="11">
        <v>1.3899999999999999E-2</v>
      </c>
      <c r="E19" s="15">
        <v>2.8E-3</v>
      </c>
      <c r="F19" s="8">
        <v>0.1804</v>
      </c>
      <c r="G19" s="8">
        <v>4.8187008000000003E-2</v>
      </c>
    </row>
    <row r="20" spans="1:7" s="21" customFormat="1" ht="15" customHeight="1" x14ac:dyDescent="0.2">
      <c r="A20" s="13"/>
      <c r="B20" s="22" t="s">
        <v>7</v>
      </c>
      <c r="C20" s="11">
        <v>7.0999999999999994E-2</v>
      </c>
      <c r="D20" s="11">
        <v>4.2599999999999999E-2</v>
      </c>
      <c r="E20" s="11" t="s">
        <v>0</v>
      </c>
      <c r="F20" s="26">
        <v>1E-4</v>
      </c>
      <c r="G20" s="8">
        <v>6.0233760000000004E-2</v>
      </c>
    </row>
    <row r="21" spans="1:7" s="21" customFormat="1" ht="15" customHeight="1" x14ac:dyDescent="0.2">
      <c r="A21" s="13"/>
      <c r="B21" s="22" t="s">
        <v>1</v>
      </c>
      <c r="C21" s="11">
        <v>1.5800000000000002E-2</v>
      </c>
      <c r="D21" s="11" t="s">
        <v>0</v>
      </c>
      <c r="E21" s="11" t="s">
        <v>0</v>
      </c>
      <c r="F21" s="26" t="s">
        <v>0</v>
      </c>
      <c r="G21" s="8" t="s">
        <v>0</v>
      </c>
    </row>
    <row r="22" spans="1:7" s="21" customFormat="1" ht="15" customHeight="1" x14ac:dyDescent="0.2">
      <c r="A22" s="50">
        <v>103</v>
      </c>
      <c r="B22" s="23" t="s">
        <v>34</v>
      </c>
      <c r="C22" s="11" t="s">
        <v>0</v>
      </c>
      <c r="D22" s="11" t="s">
        <v>0</v>
      </c>
      <c r="E22" s="43">
        <v>71.201287007999994</v>
      </c>
      <c r="F22" s="17" t="s">
        <v>0</v>
      </c>
      <c r="G22" s="8" t="s">
        <v>0</v>
      </c>
    </row>
    <row r="23" spans="1:7" s="21" customFormat="1" ht="15" customHeight="1" x14ac:dyDescent="0.2">
      <c r="A23" s="13"/>
      <c r="B23" s="22" t="s">
        <v>2</v>
      </c>
      <c r="C23" s="11" t="s">
        <v>0</v>
      </c>
      <c r="D23" s="11" t="s">
        <v>0</v>
      </c>
      <c r="E23" s="11">
        <v>1.1200000000000001</v>
      </c>
      <c r="F23" s="26" t="s">
        <v>0</v>
      </c>
      <c r="G23" s="8" t="s">
        <v>0</v>
      </c>
    </row>
    <row r="24" spans="1:7" s="21" customFormat="1" ht="15" customHeight="1" x14ac:dyDescent="0.2">
      <c r="A24" s="13"/>
      <c r="B24" s="22" t="s">
        <v>7</v>
      </c>
      <c r="C24" s="11" t="s">
        <v>0</v>
      </c>
      <c r="D24" s="11" t="s">
        <v>0</v>
      </c>
      <c r="E24" s="11">
        <v>70.069999999999993</v>
      </c>
      <c r="F24" s="26" t="s">
        <v>0</v>
      </c>
      <c r="G24" s="8" t="s">
        <v>0</v>
      </c>
    </row>
    <row r="25" spans="1:7" s="21" customFormat="1" ht="15" customHeight="1" x14ac:dyDescent="0.2">
      <c r="A25" s="16">
        <v>104</v>
      </c>
      <c r="B25" s="23" t="s">
        <v>33</v>
      </c>
      <c r="C25" s="44">
        <f>SUM(C26+C27+C28+C29)</f>
        <v>84.076300000000003</v>
      </c>
      <c r="D25" s="44">
        <f>SUM(D26+D27)</f>
        <v>0.79790000000000005</v>
      </c>
      <c r="E25" s="44">
        <f>SUM(E26:E29)</f>
        <v>3.5320320000000009E-2</v>
      </c>
      <c r="F25" s="45">
        <v>8.6984655551999995E-2</v>
      </c>
      <c r="G25" s="14">
        <v>2.3336639999999999E-2</v>
      </c>
    </row>
    <row r="26" spans="1:7" s="21" customFormat="1" ht="15" customHeight="1" x14ac:dyDescent="0.2">
      <c r="A26" s="13"/>
      <c r="B26" s="22" t="s">
        <v>8</v>
      </c>
      <c r="C26" s="15">
        <v>2.2164000000000001</v>
      </c>
      <c r="D26" s="15">
        <v>4.1000000000000002E-2</v>
      </c>
      <c r="E26" s="15" t="s">
        <v>0</v>
      </c>
      <c r="F26" s="17">
        <v>5.8299999999999998E-2</v>
      </c>
      <c r="G26" s="8">
        <v>1.1037600000000001E-3</v>
      </c>
    </row>
    <row r="27" spans="1:7" s="21" customFormat="1" ht="15" customHeight="1" x14ac:dyDescent="0.2">
      <c r="A27" s="13"/>
      <c r="B27" s="22" t="s">
        <v>2</v>
      </c>
      <c r="C27" s="15">
        <v>6.9999999999999999E-4</v>
      </c>
      <c r="D27" s="15">
        <v>0.75690000000000002</v>
      </c>
      <c r="E27" s="15">
        <v>3.5320320000000009E-2</v>
      </c>
      <c r="F27" s="17">
        <v>2.87E-2</v>
      </c>
      <c r="G27" s="8">
        <v>2.223288E-2</v>
      </c>
    </row>
    <row r="28" spans="1:7" s="21" customFormat="1" ht="15" customHeight="1" x14ac:dyDescent="0.2">
      <c r="A28" s="13"/>
      <c r="B28" s="22" t="s">
        <v>32</v>
      </c>
      <c r="C28" s="15">
        <v>81.764600000000002</v>
      </c>
      <c r="D28" s="15" t="s">
        <v>0</v>
      </c>
      <c r="E28" s="15" t="s">
        <v>0</v>
      </c>
      <c r="F28" s="17" t="s">
        <v>0</v>
      </c>
      <c r="G28" s="8" t="s">
        <v>0</v>
      </c>
    </row>
    <row r="29" spans="1:7" s="21" customFormat="1" ht="15" customHeight="1" x14ac:dyDescent="0.2">
      <c r="A29" s="13"/>
      <c r="B29" s="22" t="s">
        <v>7</v>
      </c>
      <c r="C29" s="15">
        <v>9.4600000000000004E-2</v>
      </c>
      <c r="D29" s="15" t="s">
        <v>0</v>
      </c>
      <c r="E29" s="15" t="s">
        <v>0</v>
      </c>
      <c r="F29" s="17" t="s">
        <v>0</v>
      </c>
      <c r="G29" s="8" t="s">
        <v>0</v>
      </c>
    </row>
    <row r="30" spans="1:7" s="21" customFormat="1" ht="15" customHeight="1" x14ac:dyDescent="0.2">
      <c r="A30" s="16">
        <v>105</v>
      </c>
      <c r="B30" s="23" t="s">
        <v>31</v>
      </c>
      <c r="C30" s="15" t="s">
        <v>0</v>
      </c>
      <c r="D30" s="15" t="s">
        <v>0</v>
      </c>
      <c r="E30" s="44">
        <f>SUM(E31)</f>
        <v>17.519982479999996</v>
      </c>
      <c r="F30" s="17" t="s">
        <v>0</v>
      </c>
      <c r="G30" s="8" t="s">
        <v>0</v>
      </c>
    </row>
    <row r="31" spans="1:7" s="21" customFormat="1" ht="15" customHeight="1" x14ac:dyDescent="0.2">
      <c r="A31" s="13" t="s">
        <v>30</v>
      </c>
      <c r="B31" s="22" t="s">
        <v>27</v>
      </c>
      <c r="C31" s="15" t="s">
        <v>0</v>
      </c>
      <c r="D31" s="15" t="s">
        <v>0</v>
      </c>
      <c r="E31" s="15">
        <v>17.519982479999996</v>
      </c>
      <c r="F31" s="17" t="s">
        <v>0</v>
      </c>
      <c r="G31" s="8" t="s">
        <v>0</v>
      </c>
    </row>
    <row r="32" spans="1:7" s="21" customFormat="1" ht="15" customHeight="1" x14ac:dyDescent="0.2">
      <c r="A32" s="16">
        <v>106</v>
      </c>
      <c r="B32" s="23" t="s">
        <v>29</v>
      </c>
      <c r="C32" s="44">
        <f>SUM(C33+C34+C35)</f>
        <v>1.1718</v>
      </c>
      <c r="D32" s="44" t="s">
        <v>0</v>
      </c>
      <c r="E32" s="44">
        <v>0.10433160000000001</v>
      </c>
      <c r="F32" s="45">
        <v>0.49401932400000004</v>
      </c>
      <c r="G32" s="14">
        <v>4.2022245599999994</v>
      </c>
    </row>
    <row r="33" spans="1:7" s="21" customFormat="1" ht="15" customHeight="1" x14ac:dyDescent="0.2">
      <c r="A33" s="13"/>
      <c r="B33" s="22" t="s">
        <v>8</v>
      </c>
      <c r="C33" s="15">
        <v>1.0627</v>
      </c>
      <c r="D33" s="15" t="s">
        <v>0</v>
      </c>
      <c r="E33" s="15">
        <v>0.02</v>
      </c>
      <c r="F33" s="17">
        <v>0.46810000000000002</v>
      </c>
      <c r="G33" s="8">
        <v>4.0426523999999997</v>
      </c>
    </row>
    <row r="34" spans="1:7" s="21" customFormat="1" ht="15" customHeight="1" x14ac:dyDescent="0.2">
      <c r="A34" s="13"/>
      <c r="B34" s="22" t="s">
        <v>2</v>
      </c>
      <c r="C34" s="15">
        <v>8.5099999999999995E-2</v>
      </c>
      <c r="D34" s="15" t="s">
        <v>0</v>
      </c>
      <c r="E34" s="15">
        <v>0.01</v>
      </c>
      <c r="F34" s="17">
        <v>2.5899999999999999E-2</v>
      </c>
      <c r="G34" s="8">
        <v>0.15957215999999999</v>
      </c>
    </row>
    <row r="35" spans="1:7" s="21" customFormat="1" ht="15" customHeight="1" x14ac:dyDescent="0.2">
      <c r="A35" s="13"/>
      <c r="B35" s="22" t="s">
        <v>7</v>
      </c>
      <c r="C35" s="15">
        <v>2.4E-2</v>
      </c>
      <c r="D35" s="15" t="s">
        <v>0</v>
      </c>
      <c r="E35" s="15">
        <v>0.06</v>
      </c>
      <c r="F35" s="17" t="s">
        <v>0</v>
      </c>
      <c r="G35" s="8" t="s">
        <v>0</v>
      </c>
    </row>
    <row r="36" spans="1:7" s="21" customFormat="1" ht="15" customHeight="1" x14ac:dyDescent="0.2">
      <c r="A36" s="16">
        <v>108</v>
      </c>
      <c r="B36" s="23" t="s">
        <v>28</v>
      </c>
      <c r="C36" s="44">
        <f>SUM(C37+C38)</f>
        <v>0.76469999999999994</v>
      </c>
      <c r="D36" s="44">
        <f>SUM(D37+D38)</f>
        <v>0.90549999999999997</v>
      </c>
      <c r="E36" s="44">
        <v>0.71114533200000007</v>
      </c>
      <c r="F36" s="45">
        <v>4.787154288</v>
      </c>
      <c r="G36" s="14">
        <v>1.7802334799999997</v>
      </c>
    </row>
    <row r="37" spans="1:7" s="21" customFormat="1" ht="15" customHeight="1" x14ac:dyDescent="0.2">
      <c r="A37" s="13"/>
      <c r="B37" s="22" t="s">
        <v>8</v>
      </c>
      <c r="C37" s="15">
        <v>0.20380000000000001</v>
      </c>
      <c r="D37" s="15">
        <v>0.628</v>
      </c>
      <c r="E37" s="15">
        <v>0.21</v>
      </c>
      <c r="F37" s="17">
        <v>0.37330000000000002</v>
      </c>
      <c r="G37" s="8">
        <v>0.60572771999999986</v>
      </c>
    </row>
    <row r="38" spans="1:7" s="21" customFormat="1" ht="15" customHeight="1" x14ac:dyDescent="0.2">
      <c r="A38" s="13"/>
      <c r="B38" s="22" t="s">
        <v>2</v>
      </c>
      <c r="C38" s="15">
        <v>0.56089999999999995</v>
      </c>
      <c r="D38" s="15">
        <v>0.27750000000000002</v>
      </c>
      <c r="E38" s="15">
        <v>0.49</v>
      </c>
      <c r="F38" s="17">
        <v>4.3810000000000002</v>
      </c>
      <c r="G38" s="8">
        <v>1.1513793599999997</v>
      </c>
    </row>
    <row r="39" spans="1:7" s="21" customFormat="1" ht="15" customHeight="1" x14ac:dyDescent="0.2">
      <c r="A39" s="13"/>
      <c r="B39" s="22" t="s">
        <v>27</v>
      </c>
      <c r="C39" s="15" t="s">
        <v>0</v>
      </c>
      <c r="D39" s="15" t="s">
        <v>0</v>
      </c>
      <c r="E39" s="15">
        <v>8.0000000000000002E-3</v>
      </c>
      <c r="F39" s="17">
        <v>3.2899999999999999E-2</v>
      </c>
      <c r="G39" s="8">
        <v>2.3126400000000005E-2</v>
      </c>
    </row>
    <row r="40" spans="1:7" s="21" customFormat="1" ht="15" customHeight="1" x14ac:dyDescent="0.2">
      <c r="A40" s="16">
        <v>110</v>
      </c>
      <c r="B40" s="23" t="s">
        <v>26</v>
      </c>
      <c r="C40" s="44">
        <f>SUM(C41+C42)</f>
        <v>0.11559999999999999</v>
      </c>
      <c r="D40" s="44">
        <v>8.0000000000000002E-3</v>
      </c>
      <c r="E40" s="44">
        <v>7.2217440000000004E-3</v>
      </c>
      <c r="F40" s="45">
        <v>3.608244E-2</v>
      </c>
      <c r="G40" s="14" t="s">
        <v>0</v>
      </c>
    </row>
    <row r="41" spans="1:7" s="21" customFormat="1" ht="15" customHeight="1" x14ac:dyDescent="0.2">
      <c r="A41" s="13"/>
      <c r="B41" s="22" t="s">
        <v>8</v>
      </c>
      <c r="C41" s="15">
        <v>0.10059999999999999</v>
      </c>
      <c r="D41" s="15">
        <v>8.0000000000000002E-3</v>
      </c>
      <c r="E41" s="15" t="s">
        <v>0</v>
      </c>
      <c r="F41" s="17">
        <v>1.7500000000000002E-2</v>
      </c>
      <c r="G41" s="17" t="s">
        <v>0</v>
      </c>
    </row>
    <row r="42" spans="1:7" s="21" customFormat="1" ht="15" customHeight="1" x14ac:dyDescent="0.2">
      <c r="A42" s="13"/>
      <c r="B42" s="22" t="s">
        <v>2</v>
      </c>
      <c r="C42" s="15">
        <v>1.4999999999999999E-2</v>
      </c>
      <c r="D42" s="15" t="s">
        <v>0</v>
      </c>
      <c r="E42" s="15">
        <v>7.2199999999999999E-3</v>
      </c>
      <c r="F42" s="17">
        <v>3.8E-3</v>
      </c>
      <c r="G42" s="17" t="s">
        <v>0</v>
      </c>
    </row>
    <row r="43" spans="1:7" s="21" customFormat="1" ht="15" customHeight="1" x14ac:dyDescent="0.2">
      <c r="A43" s="13"/>
      <c r="B43" s="23" t="s">
        <v>7</v>
      </c>
      <c r="C43" s="15" t="s">
        <v>0</v>
      </c>
      <c r="D43" s="15" t="s">
        <v>0</v>
      </c>
      <c r="E43" s="15" t="s">
        <v>0</v>
      </c>
      <c r="F43" s="17" t="s">
        <v>0</v>
      </c>
      <c r="G43" s="17" t="s">
        <v>0</v>
      </c>
    </row>
    <row r="44" spans="1:7" s="21" customFormat="1" ht="15" customHeight="1" x14ac:dyDescent="0.2">
      <c r="A44" s="13"/>
      <c r="B44" s="22" t="s">
        <v>1</v>
      </c>
      <c r="C44" s="15" t="s">
        <v>0</v>
      </c>
      <c r="D44" s="15" t="s">
        <v>0</v>
      </c>
      <c r="E44" s="15" t="s">
        <v>0</v>
      </c>
      <c r="F44" s="17">
        <v>3.8E-3</v>
      </c>
      <c r="G44" s="17" t="s">
        <v>0</v>
      </c>
    </row>
    <row r="45" spans="1:7" s="21" customFormat="1" ht="15" customHeight="1" x14ac:dyDescent="0.2">
      <c r="A45" s="50">
        <v>111</v>
      </c>
      <c r="B45" s="23" t="s">
        <v>25</v>
      </c>
      <c r="C45" s="15" t="s">
        <v>0</v>
      </c>
      <c r="D45" s="15" t="s">
        <v>0</v>
      </c>
      <c r="E45" s="15">
        <v>6.3071999999999998E-4</v>
      </c>
      <c r="F45" s="17" t="s">
        <v>0</v>
      </c>
      <c r="G45" s="17">
        <v>4.7304000000000001E-3</v>
      </c>
    </row>
    <row r="46" spans="1:7" s="21" customFormat="1" ht="15" customHeight="1" x14ac:dyDescent="0.2">
      <c r="A46" s="13"/>
      <c r="B46" s="22" t="s">
        <v>2</v>
      </c>
      <c r="C46" s="15" t="s">
        <v>0</v>
      </c>
      <c r="D46" s="15" t="s">
        <v>0</v>
      </c>
      <c r="E46" s="15">
        <v>6.3071999999999998E-4</v>
      </c>
      <c r="F46" s="17" t="s">
        <v>0</v>
      </c>
      <c r="G46" s="17">
        <v>4.7304000000000001E-3</v>
      </c>
    </row>
    <row r="47" spans="1:7" s="21" customFormat="1" ht="15" customHeight="1" x14ac:dyDescent="0.2">
      <c r="A47" s="16">
        <v>112</v>
      </c>
      <c r="B47" s="25" t="s">
        <v>24</v>
      </c>
      <c r="C47" s="15" t="s">
        <v>0</v>
      </c>
      <c r="D47" s="15" t="s">
        <v>0</v>
      </c>
      <c r="E47" s="15" t="s">
        <v>0</v>
      </c>
      <c r="F47" s="45">
        <v>0.54</v>
      </c>
      <c r="G47" s="17" t="s">
        <v>0</v>
      </c>
    </row>
    <row r="48" spans="1:7" s="21" customFormat="1" ht="15" customHeight="1" x14ac:dyDescent="0.2">
      <c r="A48" s="16"/>
      <c r="B48" s="22" t="s">
        <v>8</v>
      </c>
      <c r="C48" s="15" t="s">
        <v>0</v>
      </c>
      <c r="D48" s="15" t="s">
        <v>0</v>
      </c>
      <c r="E48" s="15" t="s">
        <v>0</v>
      </c>
      <c r="F48" s="17">
        <v>0.53659999999999997</v>
      </c>
      <c r="G48" s="17" t="s">
        <v>0</v>
      </c>
    </row>
    <row r="49" spans="1:7" s="21" customFormat="1" ht="15" customHeight="1" x14ac:dyDescent="0.2">
      <c r="A49" s="16"/>
      <c r="B49" s="22" t="s">
        <v>2</v>
      </c>
      <c r="C49" s="15" t="s">
        <v>0</v>
      </c>
      <c r="D49" s="15" t="s">
        <v>0</v>
      </c>
      <c r="E49" s="15" t="s">
        <v>0</v>
      </c>
      <c r="F49" s="17">
        <v>3.5000000000000001E-3</v>
      </c>
      <c r="G49" s="17" t="s">
        <v>0</v>
      </c>
    </row>
    <row r="50" spans="1:7" s="21" customFormat="1" ht="15" customHeight="1" x14ac:dyDescent="0.2">
      <c r="A50" s="16">
        <v>116</v>
      </c>
      <c r="B50" s="22" t="s">
        <v>23</v>
      </c>
      <c r="C50" s="15" t="s">
        <v>0</v>
      </c>
      <c r="D50" s="15" t="s">
        <v>0</v>
      </c>
      <c r="E50" s="15" t="s">
        <v>0</v>
      </c>
      <c r="F50" s="17" t="s">
        <v>0</v>
      </c>
      <c r="G50" s="17">
        <v>3.1535999999999999E-3</v>
      </c>
    </row>
    <row r="51" spans="1:7" s="21" customFormat="1" ht="15" customHeight="1" x14ac:dyDescent="0.2">
      <c r="A51" s="16"/>
      <c r="B51" s="22" t="s">
        <v>1</v>
      </c>
      <c r="C51" s="15" t="s">
        <v>0</v>
      </c>
      <c r="D51" s="15" t="s">
        <v>0</v>
      </c>
      <c r="E51" s="15" t="s">
        <v>0</v>
      </c>
      <c r="F51" s="17" t="s">
        <v>0</v>
      </c>
      <c r="G51" s="17">
        <v>3.1535999999999999E-3</v>
      </c>
    </row>
    <row r="52" spans="1:7" s="21" customFormat="1" ht="15" customHeight="1" x14ac:dyDescent="0.2">
      <c r="A52" s="16">
        <v>117</v>
      </c>
      <c r="B52" s="13" t="s">
        <v>22</v>
      </c>
      <c r="C52" s="15" t="s">
        <v>0</v>
      </c>
      <c r="D52" s="44">
        <f>SUM(D53+D54)</f>
        <v>8.9894999999999996</v>
      </c>
      <c r="E52" s="15" t="s">
        <v>0</v>
      </c>
      <c r="F52" s="17">
        <f>SUM(F53:F55)</f>
        <v>3.0000000000000001E-5</v>
      </c>
      <c r="G52" s="8" t="s">
        <v>0</v>
      </c>
    </row>
    <row r="53" spans="1:7" s="21" customFormat="1" ht="15" customHeight="1" x14ac:dyDescent="0.2">
      <c r="A53" s="16"/>
      <c r="B53" s="22" t="s">
        <v>8</v>
      </c>
      <c r="C53" s="15" t="s">
        <v>0</v>
      </c>
      <c r="D53" s="15">
        <v>8.9770000000000003</v>
      </c>
      <c r="E53" s="15" t="s">
        <v>0</v>
      </c>
      <c r="F53" s="17" t="s">
        <v>0</v>
      </c>
      <c r="G53" s="17" t="s">
        <v>0</v>
      </c>
    </row>
    <row r="54" spans="1:7" s="21" customFormat="1" ht="15" customHeight="1" x14ac:dyDescent="0.2">
      <c r="A54" s="13"/>
      <c r="B54" s="22" t="s">
        <v>7</v>
      </c>
      <c r="C54" s="15" t="s">
        <v>0</v>
      </c>
      <c r="D54" s="15">
        <v>1.2500000000000001E-2</v>
      </c>
      <c r="E54" s="15" t="s">
        <v>0</v>
      </c>
      <c r="F54" s="17" t="s">
        <v>0</v>
      </c>
      <c r="G54" s="17" t="s">
        <v>0</v>
      </c>
    </row>
    <row r="55" spans="1:7" s="21" customFormat="1" ht="15" customHeight="1" x14ac:dyDescent="0.2">
      <c r="A55" s="13"/>
      <c r="B55" s="22" t="s">
        <v>1</v>
      </c>
      <c r="C55" s="15" t="s">
        <v>0</v>
      </c>
      <c r="D55" s="15" t="s">
        <v>0</v>
      </c>
      <c r="E55" s="15" t="s">
        <v>0</v>
      </c>
      <c r="F55" s="17">
        <v>3.0000000000000001E-5</v>
      </c>
      <c r="G55" s="17" t="s">
        <v>0</v>
      </c>
    </row>
    <row r="56" spans="1:7" s="46" customFormat="1" ht="15" customHeight="1" x14ac:dyDescent="0.2">
      <c r="A56" s="16">
        <v>118</v>
      </c>
      <c r="B56" s="23" t="s">
        <v>21</v>
      </c>
      <c r="C56" s="44" t="s">
        <v>0</v>
      </c>
      <c r="D56" s="44" t="s">
        <v>0</v>
      </c>
      <c r="E56" s="44" t="s">
        <v>0</v>
      </c>
      <c r="F56" s="45" t="s">
        <v>0</v>
      </c>
      <c r="G56" s="45">
        <v>6.1101000000000003E-3</v>
      </c>
    </row>
    <row r="57" spans="1:7" s="21" customFormat="1" ht="15" customHeight="1" x14ac:dyDescent="0.2">
      <c r="A57" s="13"/>
      <c r="B57" s="22" t="s">
        <v>2</v>
      </c>
      <c r="C57" s="15" t="s">
        <v>0</v>
      </c>
      <c r="D57" s="15" t="s">
        <v>0</v>
      </c>
      <c r="E57" s="15" t="s">
        <v>0</v>
      </c>
      <c r="F57" s="17" t="s">
        <v>0</v>
      </c>
      <c r="G57" s="17">
        <v>6.1101000000000003E-3</v>
      </c>
    </row>
    <row r="58" spans="1:7" s="46" customFormat="1" ht="15" customHeight="1" x14ac:dyDescent="0.2">
      <c r="A58" s="16">
        <v>120</v>
      </c>
      <c r="B58" s="22" t="s">
        <v>20</v>
      </c>
      <c r="C58" s="44">
        <v>4.4999999999999997E-3</v>
      </c>
      <c r="D58" s="44">
        <v>4.4999999999999997E-3</v>
      </c>
      <c r="E58" s="44" t="s">
        <v>0</v>
      </c>
      <c r="F58" s="45">
        <v>0.14560000000000001</v>
      </c>
      <c r="G58" s="45">
        <v>4.9826879999999997E-2</v>
      </c>
    </row>
    <row r="59" spans="1:7" s="21" customFormat="1" ht="15" customHeight="1" x14ac:dyDescent="0.2">
      <c r="A59" s="13"/>
      <c r="B59" s="22" t="s">
        <v>8</v>
      </c>
      <c r="C59" s="15">
        <v>4.4999999999999997E-3</v>
      </c>
      <c r="D59" s="15" t="s">
        <v>0</v>
      </c>
      <c r="E59" s="15" t="s">
        <v>0</v>
      </c>
      <c r="F59" s="17" t="s">
        <v>0</v>
      </c>
      <c r="G59" s="17" t="s">
        <v>0</v>
      </c>
    </row>
    <row r="60" spans="1:7" s="21" customFormat="1" ht="15" customHeight="1" x14ac:dyDescent="0.2">
      <c r="A60" s="13"/>
      <c r="B60" s="22" t="s">
        <v>2</v>
      </c>
      <c r="C60" s="15" t="s">
        <v>0</v>
      </c>
      <c r="D60" s="15" t="s">
        <v>0</v>
      </c>
      <c r="E60" s="15" t="s">
        <v>0</v>
      </c>
      <c r="F60" s="17">
        <v>0.12139999999999999</v>
      </c>
      <c r="G60" s="17">
        <v>4.9826879999999997E-2</v>
      </c>
    </row>
    <row r="61" spans="1:7" s="21" customFormat="1" ht="15" customHeight="1" x14ac:dyDescent="0.2">
      <c r="A61" s="13"/>
      <c r="B61" s="23" t="s">
        <v>7</v>
      </c>
      <c r="C61" s="15" t="s">
        <v>0</v>
      </c>
      <c r="D61" s="15" t="s">
        <v>0</v>
      </c>
      <c r="E61" s="15" t="s">
        <v>0</v>
      </c>
      <c r="F61" s="17">
        <v>2.18E-2</v>
      </c>
      <c r="G61" s="17" t="s">
        <v>0</v>
      </c>
    </row>
    <row r="62" spans="1:7" s="21" customFormat="1" ht="15" customHeight="1" x14ac:dyDescent="0.2">
      <c r="A62" s="16">
        <v>122</v>
      </c>
      <c r="B62" s="23" t="s">
        <v>19</v>
      </c>
      <c r="C62" s="15" t="s">
        <v>0</v>
      </c>
      <c r="D62" s="15" t="s">
        <v>0</v>
      </c>
      <c r="E62" s="15" t="s">
        <v>0</v>
      </c>
      <c r="F62" s="17" t="s">
        <v>0</v>
      </c>
      <c r="G62" s="17" t="s">
        <v>0</v>
      </c>
    </row>
    <row r="63" spans="1:7" s="21" customFormat="1" ht="15" customHeight="1" x14ac:dyDescent="0.2">
      <c r="A63" s="13"/>
      <c r="B63" s="22" t="s">
        <v>8</v>
      </c>
      <c r="C63" s="11" t="s">
        <v>0</v>
      </c>
      <c r="D63" s="11" t="s">
        <v>0</v>
      </c>
      <c r="E63" s="11" t="s">
        <v>0</v>
      </c>
      <c r="F63" s="8" t="s">
        <v>0</v>
      </c>
      <c r="G63" s="8" t="s">
        <v>0</v>
      </c>
    </row>
    <row r="64" spans="1:7" s="21" customFormat="1" ht="15" customHeight="1" x14ac:dyDescent="0.2">
      <c r="A64" s="13"/>
      <c r="B64" s="22" t="s">
        <v>1</v>
      </c>
      <c r="C64" s="11" t="s">
        <v>0</v>
      </c>
      <c r="D64" s="11" t="s">
        <v>0</v>
      </c>
      <c r="E64" s="11" t="s">
        <v>0</v>
      </c>
      <c r="F64" s="8" t="s">
        <v>0</v>
      </c>
      <c r="G64" s="8" t="s">
        <v>0</v>
      </c>
    </row>
    <row r="65" spans="1:7" s="46" customFormat="1" ht="15" customHeight="1" x14ac:dyDescent="0.2">
      <c r="A65" s="16">
        <v>128</v>
      </c>
      <c r="B65" s="23" t="s">
        <v>18</v>
      </c>
      <c r="C65" s="43">
        <f>SUM(C66+C67)</f>
        <v>2.6300000000000004E-2</v>
      </c>
      <c r="D65" s="43" t="s">
        <v>0</v>
      </c>
      <c r="E65" s="44" t="s">
        <v>0</v>
      </c>
      <c r="F65" s="47" t="s">
        <v>0</v>
      </c>
      <c r="G65" s="45" t="s">
        <v>0</v>
      </c>
    </row>
    <row r="66" spans="1:7" s="21" customFormat="1" ht="15" customHeight="1" x14ac:dyDescent="0.2">
      <c r="A66" s="16"/>
      <c r="B66" s="22" t="s">
        <v>8</v>
      </c>
      <c r="C66" s="11">
        <v>1.0500000000000001E-2</v>
      </c>
      <c r="D66" s="11" t="s">
        <v>0</v>
      </c>
      <c r="E66" s="15" t="s">
        <v>0</v>
      </c>
      <c r="F66" s="19" t="s">
        <v>0</v>
      </c>
      <c r="G66" s="17" t="s">
        <v>0</v>
      </c>
    </row>
    <row r="67" spans="1:7" s="21" customFormat="1" ht="15" customHeight="1" x14ac:dyDescent="0.2">
      <c r="A67" s="16"/>
      <c r="B67" s="22" t="s">
        <v>2</v>
      </c>
      <c r="C67" s="11">
        <v>1.5800000000000002E-2</v>
      </c>
      <c r="D67" s="11" t="s">
        <v>0</v>
      </c>
      <c r="E67" s="15" t="s">
        <v>0</v>
      </c>
      <c r="F67" s="19" t="s">
        <v>0</v>
      </c>
      <c r="G67" s="17" t="s">
        <v>0</v>
      </c>
    </row>
    <row r="68" spans="1:7" s="21" customFormat="1" ht="15" customHeight="1" x14ac:dyDescent="0.2">
      <c r="A68" s="13"/>
      <c r="B68" s="22" t="s">
        <v>7</v>
      </c>
      <c r="C68" s="11" t="s">
        <v>0</v>
      </c>
      <c r="D68" s="11" t="s">
        <v>0</v>
      </c>
      <c r="E68" s="15" t="s">
        <v>0</v>
      </c>
      <c r="F68" s="19" t="s">
        <v>0</v>
      </c>
      <c r="G68" s="17" t="s">
        <v>0</v>
      </c>
    </row>
    <row r="69" spans="1:7" s="46" customFormat="1" ht="15" customHeight="1" x14ac:dyDescent="0.2">
      <c r="A69" s="16">
        <v>132</v>
      </c>
      <c r="B69" s="23" t="s">
        <v>17</v>
      </c>
      <c r="C69" s="44">
        <v>1.5137</v>
      </c>
      <c r="D69" s="44">
        <f>SUM(D70+D71+D72)</f>
        <v>0.10969999999999999</v>
      </c>
      <c r="E69" s="44">
        <f>SUM(E70:E72)</f>
        <v>4.9669199999999997E-2</v>
      </c>
      <c r="F69" s="47" t="s">
        <v>0</v>
      </c>
      <c r="G69" s="45">
        <v>0.13497408</v>
      </c>
    </row>
    <row r="70" spans="1:7" s="21" customFormat="1" ht="15" customHeight="1" x14ac:dyDescent="0.2">
      <c r="A70" s="13"/>
      <c r="B70" s="22" t="s">
        <v>8</v>
      </c>
      <c r="C70" s="15">
        <v>1.5137</v>
      </c>
      <c r="D70" s="15">
        <v>6.0999999999999999E-2</v>
      </c>
      <c r="E70" s="15" t="s">
        <v>0</v>
      </c>
      <c r="F70" s="19" t="s">
        <v>0</v>
      </c>
      <c r="G70" s="17" t="s">
        <v>0</v>
      </c>
    </row>
    <row r="71" spans="1:7" s="21" customFormat="1" ht="15" customHeight="1" x14ac:dyDescent="0.2">
      <c r="A71" s="13"/>
      <c r="B71" s="22" t="s">
        <v>2</v>
      </c>
      <c r="C71" s="15" t="s">
        <v>0</v>
      </c>
      <c r="D71" s="15">
        <v>6.7000000000000002E-3</v>
      </c>
      <c r="E71" s="15" t="s">
        <v>0</v>
      </c>
      <c r="F71" s="17" t="s">
        <v>0</v>
      </c>
      <c r="G71" s="17">
        <v>0.11920608000000001</v>
      </c>
    </row>
    <row r="72" spans="1:7" s="21" customFormat="1" ht="15" customHeight="1" x14ac:dyDescent="0.2">
      <c r="A72" s="13"/>
      <c r="B72" s="22" t="s">
        <v>7</v>
      </c>
      <c r="C72" s="15" t="s">
        <v>0</v>
      </c>
      <c r="D72" s="24">
        <v>4.2000000000000003E-2</v>
      </c>
      <c r="E72" s="15">
        <v>4.9669199999999997E-2</v>
      </c>
      <c r="F72" s="19" t="s">
        <v>0</v>
      </c>
      <c r="G72" s="17">
        <v>1.5768000000000001E-2</v>
      </c>
    </row>
    <row r="73" spans="1:7" s="46" customFormat="1" ht="15" customHeight="1" x14ac:dyDescent="0.2">
      <c r="A73" s="16">
        <v>134</v>
      </c>
      <c r="B73" s="23" t="s">
        <v>16</v>
      </c>
      <c r="C73" s="44">
        <f>SUM(C74+C75)</f>
        <v>4.0453000000000001</v>
      </c>
      <c r="D73" s="44">
        <v>0.1143</v>
      </c>
      <c r="E73" s="44">
        <v>4.1747882399999998</v>
      </c>
      <c r="F73" s="45">
        <v>3.1865999999999999</v>
      </c>
      <c r="G73" s="45">
        <v>2.2007397600000003</v>
      </c>
    </row>
    <row r="74" spans="1:7" s="21" customFormat="1" ht="15" customHeight="1" x14ac:dyDescent="0.2">
      <c r="A74" s="13"/>
      <c r="B74" s="22" t="s">
        <v>8</v>
      </c>
      <c r="C74" s="15">
        <v>4.0434000000000001</v>
      </c>
      <c r="D74" s="15" t="s">
        <v>0</v>
      </c>
      <c r="E74" s="15">
        <v>3.89</v>
      </c>
      <c r="F74" s="17">
        <v>3.0916999999999999</v>
      </c>
      <c r="G74" s="17">
        <v>1.679292</v>
      </c>
    </row>
    <row r="75" spans="1:7" s="21" customFormat="1" ht="15" customHeight="1" x14ac:dyDescent="0.2">
      <c r="A75" s="13"/>
      <c r="B75" s="22" t="s">
        <v>2</v>
      </c>
      <c r="C75" s="15">
        <v>1.9E-3</v>
      </c>
      <c r="D75" s="15">
        <v>0.1143</v>
      </c>
      <c r="E75" s="15">
        <v>0.27</v>
      </c>
      <c r="F75" s="17">
        <v>9.4899999999999998E-2</v>
      </c>
      <c r="G75" s="17">
        <v>0.49516776000000001</v>
      </c>
    </row>
    <row r="76" spans="1:7" s="21" customFormat="1" ht="15" customHeight="1" x14ac:dyDescent="0.2">
      <c r="A76" s="13"/>
      <c r="B76" s="22" t="s">
        <v>7</v>
      </c>
      <c r="C76" s="15" t="s">
        <v>0</v>
      </c>
      <c r="D76" s="15" t="s">
        <v>0</v>
      </c>
      <c r="E76" s="15" t="s">
        <v>0</v>
      </c>
      <c r="F76" s="17" t="s">
        <v>0</v>
      </c>
      <c r="G76" s="17">
        <v>2.6280000000000001E-2</v>
      </c>
    </row>
    <row r="77" spans="1:7" s="46" customFormat="1" ht="15" customHeight="1" x14ac:dyDescent="0.2">
      <c r="A77" s="16">
        <v>136</v>
      </c>
      <c r="B77" s="12" t="s">
        <v>15</v>
      </c>
      <c r="C77" s="44" t="s">
        <v>0</v>
      </c>
      <c r="D77" s="44">
        <v>4.5999999999999999E-2</v>
      </c>
      <c r="E77" s="44" t="s">
        <v>0</v>
      </c>
      <c r="F77" s="45">
        <v>0.15820000000000001</v>
      </c>
      <c r="G77" s="45">
        <v>6.8328E-2</v>
      </c>
    </row>
    <row r="78" spans="1:7" s="21" customFormat="1" ht="15" customHeight="1" x14ac:dyDescent="0.2">
      <c r="A78" s="16"/>
      <c r="B78" s="22" t="s">
        <v>8</v>
      </c>
      <c r="C78" s="15" t="s">
        <v>0</v>
      </c>
      <c r="D78" s="15" t="s">
        <v>0</v>
      </c>
      <c r="E78" s="15" t="s">
        <v>0</v>
      </c>
      <c r="F78" s="17" t="s">
        <v>0</v>
      </c>
      <c r="G78" s="17">
        <v>5.2560000000000003E-3</v>
      </c>
    </row>
    <row r="79" spans="1:7" s="21" customFormat="1" ht="15" customHeight="1" x14ac:dyDescent="0.2">
      <c r="A79" s="13"/>
      <c r="B79" s="12" t="s">
        <v>2</v>
      </c>
      <c r="C79" s="15" t="s">
        <v>0</v>
      </c>
      <c r="D79" s="15">
        <v>4.5999999999999999E-2</v>
      </c>
      <c r="E79" s="15" t="s">
        <v>0</v>
      </c>
      <c r="F79" s="17">
        <v>0.15820000000000001</v>
      </c>
      <c r="G79" s="17">
        <v>6.3072000000000003E-2</v>
      </c>
    </row>
    <row r="80" spans="1:7" s="46" customFormat="1" ht="15" customHeight="1" x14ac:dyDescent="0.2">
      <c r="A80" s="16">
        <v>138</v>
      </c>
      <c r="B80" s="12" t="s">
        <v>14</v>
      </c>
      <c r="C80" s="44">
        <f>SUM(C81+C82+C84)</f>
        <v>0.23509999999999998</v>
      </c>
      <c r="D80" s="44">
        <v>5.0000000000000001E-4</v>
      </c>
      <c r="E80" s="44">
        <f>SUM(E81:E84)</f>
        <v>8.8040000000000007E-2</v>
      </c>
      <c r="F80" s="47">
        <v>7.2499999999999995E-2</v>
      </c>
      <c r="G80" s="45">
        <v>0.6498203039999999</v>
      </c>
    </row>
    <row r="81" spans="1:7" s="21" customFormat="1" ht="15" customHeight="1" x14ac:dyDescent="0.2">
      <c r="A81" s="13"/>
      <c r="B81" s="12" t="s">
        <v>8</v>
      </c>
      <c r="C81" s="15">
        <v>7.4899999999999994E-2</v>
      </c>
      <c r="D81" s="15" t="s">
        <v>0</v>
      </c>
      <c r="E81" s="15" t="s">
        <v>0</v>
      </c>
      <c r="F81" s="19">
        <v>1.5100000000000001E-2</v>
      </c>
      <c r="G81" s="17">
        <v>0.13139999999999999</v>
      </c>
    </row>
    <row r="82" spans="1:7" s="21" customFormat="1" ht="15" customHeight="1" x14ac:dyDescent="0.2">
      <c r="A82" s="13"/>
      <c r="B82" s="12" t="s">
        <v>2</v>
      </c>
      <c r="C82" s="15">
        <v>0.1198</v>
      </c>
      <c r="D82" s="15">
        <v>5.0000000000000001E-4</v>
      </c>
      <c r="E82" s="15">
        <v>7.979E-2</v>
      </c>
      <c r="F82" s="17">
        <v>5.5E-2</v>
      </c>
      <c r="G82" s="17">
        <v>0.22408430400000001</v>
      </c>
    </row>
    <row r="83" spans="1:7" s="21" customFormat="1" ht="15" customHeight="1" x14ac:dyDescent="0.2">
      <c r="A83" s="13"/>
      <c r="B83" s="12" t="s">
        <v>7</v>
      </c>
      <c r="C83" s="15" t="s">
        <v>0</v>
      </c>
      <c r="D83" s="15" t="s">
        <v>0</v>
      </c>
      <c r="E83" s="15">
        <v>8.2500000000000004E-3</v>
      </c>
      <c r="F83" s="17">
        <v>2.3999999999999998E-3</v>
      </c>
      <c r="G83" s="17">
        <v>0.29433599999999999</v>
      </c>
    </row>
    <row r="84" spans="1:7" s="21" customFormat="1" ht="15" customHeight="1" x14ac:dyDescent="0.2">
      <c r="A84" s="13"/>
      <c r="B84" s="12" t="s">
        <v>1</v>
      </c>
      <c r="C84" s="15">
        <v>4.0399999999999998E-2</v>
      </c>
      <c r="D84" s="15" t="s">
        <v>0</v>
      </c>
      <c r="E84" s="15" t="s">
        <v>0</v>
      </c>
      <c r="F84" s="17" t="s">
        <v>0</v>
      </c>
      <c r="G84" s="17" t="s">
        <v>0</v>
      </c>
    </row>
    <row r="85" spans="1:7" s="46" customFormat="1" ht="15" customHeight="1" x14ac:dyDescent="0.2">
      <c r="A85" s="16">
        <v>140</v>
      </c>
      <c r="B85" s="12" t="s">
        <v>13</v>
      </c>
      <c r="C85" s="44" t="s">
        <v>0</v>
      </c>
      <c r="D85" s="44">
        <v>5.0000000000000001E-4</v>
      </c>
      <c r="E85" s="44" t="s">
        <v>0</v>
      </c>
      <c r="F85" s="47">
        <v>0.20630000000000001</v>
      </c>
      <c r="G85" s="45">
        <v>7.27956E-3</v>
      </c>
    </row>
    <row r="86" spans="1:7" s="21" customFormat="1" ht="15" customHeight="1" x14ac:dyDescent="0.2">
      <c r="A86" s="16"/>
      <c r="B86" s="12" t="s">
        <v>8</v>
      </c>
      <c r="C86" s="15" t="s">
        <v>0</v>
      </c>
      <c r="D86" s="15" t="s">
        <v>0</v>
      </c>
      <c r="E86" s="15" t="s">
        <v>0</v>
      </c>
      <c r="F86" s="19">
        <v>6.9400000000000003E-2</v>
      </c>
      <c r="G86" s="17">
        <v>7.27956E-3</v>
      </c>
    </row>
    <row r="87" spans="1:7" s="21" customFormat="1" ht="15" customHeight="1" x14ac:dyDescent="0.2">
      <c r="A87" s="13"/>
      <c r="B87" s="12" t="s">
        <v>2</v>
      </c>
      <c r="C87" s="15" t="s">
        <v>0</v>
      </c>
      <c r="D87" s="15">
        <v>5.0000000000000001E-4</v>
      </c>
      <c r="E87" s="15" t="s">
        <v>0</v>
      </c>
      <c r="F87" s="17">
        <v>8.2299999999999998E-2</v>
      </c>
      <c r="G87" s="17" t="s">
        <v>0</v>
      </c>
    </row>
    <row r="88" spans="1:7" s="21" customFormat="1" ht="15" customHeight="1" x14ac:dyDescent="0.2">
      <c r="A88" s="13"/>
      <c r="B88" s="12" t="s">
        <v>7</v>
      </c>
      <c r="C88" s="15" t="s">
        <v>0</v>
      </c>
      <c r="D88" s="15" t="s">
        <v>0</v>
      </c>
      <c r="E88" s="15" t="s">
        <v>0</v>
      </c>
      <c r="F88" s="17">
        <v>5.4699999999999999E-2</v>
      </c>
      <c r="G88" s="17" t="s">
        <v>0</v>
      </c>
    </row>
    <row r="89" spans="1:7" s="21" customFormat="1" ht="15" customHeight="1" x14ac:dyDescent="0.2">
      <c r="A89" s="16">
        <v>142</v>
      </c>
      <c r="B89" s="12" t="s">
        <v>12</v>
      </c>
      <c r="C89" s="44">
        <v>3.8600000000000002E-2</v>
      </c>
      <c r="D89" s="44" t="s">
        <v>0</v>
      </c>
      <c r="E89" s="44" t="s">
        <v>0</v>
      </c>
      <c r="F89" s="45">
        <v>9.5999999999999992E-3</v>
      </c>
      <c r="G89" s="45">
        <v>3.1535999999999995E-2</v>
      </c>
    </row>
    <row r="90" spans="1:7" s="21" customFormat="1" ht="15" customHeight="1" x14ac:dyDescent="0.2">
      <c r="A90" s="16"/>
      <c r="B90" s="12" t="s">
        <v>8</v>
      </c>
      <c r="C90" s="15" t="s">
        <v>0</v>
      </c>
      <c r="D90" s="41" t="s">
        <v>0</v>
      </c>
      <c r="E90" s="41" t="s">
        <v>0</v>
      </c>
      <c r="F90" s="19">
        <v>1.1999999999999999E-3</v>
      </c>
      <c r="G90" s="17">
        <v>1.2614400000000002E-4</v>
      </c>
    </row>
    <row r="91" spans="1:7" s="21" customFormat="1" ht="15" customHeight="1" x14ac:dyDescent="0.2">
      <c r="A91" s="16"/>
      <c r="B91" s="12" t="s">
        <v>2</v>
      </c>
      <c r="C91" s="15" t="s">
        <v>0</v>
      </c>
      <c r="D91" s="41" t="s">
        <v>0</v>
      </c>
      <c r="E91" s="41" t="s">
        <v>0</v>
      </c>
      <c r="F91" s="19">
        <v>8.3999999999999995E-3</v>
      </c>
      <c r="G91" s="17">
        <v>3.1409855999999993E-2</v>
      </c>
    </row>
    <row r="92" spans="1:7" s="21" customFormat="1" ht="15" customHeight="1" x14ac:dyDescent="0.2">
      <c r="A92" s="13"/>
      <c r="B92" s="12" t="s">
        <v>1</v>
      </c>
      <c r="C92" s="15">
        <v>3.8600000000000002E-2</v>
      </c>
      <c r="D92" s="15" t="s">
        <v>0</v>
      </c>
      <c r="E92" s="15" t="s">
        <v>0</v>
      </c>
      <c r="F92" s="19" t="s">
        <v>0</v>
      </c>
      <c r="G92" s="17" t="s">
        <v>0</v>
      </c>
    </row>
    <row r="93" spans="1:7" s="21" customFormat="1" ht="15" customHeight="1" x14ac:dyDescent="0.2">
      <c r="A93" s="16">
        <v>144</v>
      </c>
      <c r="B93" s="12" t="s">
        <v>11</v>
      </c>
      <c r="C93" s="44">
        <v>5.6800000000000003E-2</v>
      </c>
      <c r="D93" s="44">
        <f>SUM(D94+D95)</f>
        <v>0.13100000000000001</v>
      </c>
      <c r="E93" s="44">
        <f>SUM(E94:E95)</f>
        <v>1.9709999999999998E-2</v>
      </c>
      <c r="F93" s="47">
        <v>0.1663</v>
      </c>
      <c r="G93" s="17" t="s">
        <v>0</v>
      </c>
    </row>
    <row r="94" spans="1:7" ht="15" customHeight="1" x14ac:dyDescent="0.2">
      <c r="A94" s="13"/>
      <c r="B94" s="12" t="s">
        <v>8</v>
      </c>
      <c r="C94" s="15" t="s">
        <v>0</v>
      </c>
      <c r="D94" s="15">
        <v>0.126</v>
      </c>
      <c r="E94" s="15" t="s">
        <v>0</v>
      </c>
      <c r="F94" s="17">
        <v>6.6199999999999995E-2</v>
      </c>
      <c r="G94" s="17" t="s">
        <v>0</v>
      </c>
    </row>
    <row r="95" spans="1:7" ht="15" customHeight="1" x14ac:dyDescent="0.2">
      <c r="A95" s="13"/>
      <c r="B95" s="12" t="s">
        <v>7</v>
      </c>
      <c r="C95" s="15">
        <v>5.6800000000000003E-2</v>
      </c>
      <c r="D95" s="15">
        <v>5.0000000000000001E-3</v>
      </c>
      <c r="E95" s="15">
        <v>1.9709999999999998E-2</v>
      </c>
      <c r="F95" s="19">
        <v>0.10009999999999999</v>
      </c>
      <c r="G95" s="17" t="s">
        <v>0</v>
      </c>
    </row>
    <row r="96" spans="1:7" ht="15" customHeight="1" x14ac:dyDescent="0.2">
      <c r="A96" s="20">
        <v>146</v>
      </c>
      <c r="B96" s="12" t="s">
        <v>10</v>
      </c>
      <c r="C96" s="44" t="s">
        <v>0</v>
      </c>
      <c r="D96" s="44" t="s">
        <v>0</v>
      </c>
      <c r="E96" s="44" t="s">
        <v>0</v>
      </c>
      <c r="F96" s="47">
        <v>4.9299999999999997E-2</v>
      </c>
      <c r="G96" s="17" t="s">
        <v>0</v>
      </c>
    </row>
    <row r="97" spans="1:7" ht="15" customHeight="1" x14ac:dyDescent="0.2">
      <c r="A97" s="20"/>
      <c r="B97" s="12" t="s">
        <v>2</v>
      </c>
      <c r="C97" s="15" t="s">
        <v>0</v>
      </c>
      <c r="D97" s="15" t="s">
        <v>0</v>
      </c>
      <c r="E97" s="15" t="s">
        <v>0</v>
      </c>
      <c r="F97" s="19">
        <v>3.6900000000000002E-2</v>
      </c>
      <c r="G97" s="17" t="s">
        <v>0</v>
      </c>
    </row>
    <row r="98" spans="1:7" ht="15" customHeight="1" x14ac:dyDescent="0.2">
      <c r="A98" s="20"/>
      <c r="B98" s="12" t="s">
        <v>7</v>
      </c>
      <c r="C98" s="15" t="s">
        <v>0</v>
      </c>
      <c r="D98" s="15" t="s">
        <v>0</v>
      </c>
      <c r="E98" s="15" t="s">
        <v>0</v>
      </c>
      <c r="F98" s="19">
        <v>1.24E-2</v>
      </c>
      <c r="G98" s="17" t="s">
        <v>0</v>
      </c>
    </row>
    <row r="99" spans="1:7" ht="15" customHeight="1" x14ac:dyDescent="0.2">
      <c r="A99" s="16">
        <v>148</v>
      </c>
      <c r="B99" s="12" t="s">
        <v>9</v>
      </c>
      <c r="C99" s="44">
        <f>SUM(C100+C101+C103)</f>
        <v>6.2910000000000008E-2</v>
      </c>
      <c r="D99" s="44" t="s">
        <v>0</v>
      </c>
      <c r="E99" s="44" t="s">
        <v>0</v>
      </c>
      <c r="F99" s="45">
        <v>1.4999999999999999E-2</v>
      </c>
      <c r="G99" s="17" t="s">
        <v>0</v>
      </c>
    </row>
    <row r="100" spans="1:7" ht="15" customHeight="1" x14ac:dyDescent="0.2">
      <c r="A100" s="13"/>
      <c r="B100" s="12" t="s">
        <v>8</v>
      </c>
      <c r="C100" s="15">
        <v>1.0000000000000001E-5</v>
      </c>
      <c r="D100" s="15" t="s">
        <v>0</v>
      </c>
      <c r="E100" s="15" t="s">
        <v>0</v>
      </c>
      <c r="F100" s="17">
        <v>8.9999999999999993E-3</v>
      </c>
      <c r="G100" s="17" t="s">
        <v>0</v>
      </c>
    </row>
    <row r="101" spans="1:7" ht="15" customHeight="1" x14ac:dyDescent="0.2">
      <c r="A101" s="13"/>
      <c r="B101" s="12" t="s">
        <v>2</v>
      </c>
      <c r="C101" s="15">
        <v>5.9900000000000002E-2</v>
      </c>
      <c r="D101" s="15" t="s">
        <v>0</v>
      </c>
      <c r="E101" s="15" t="s">
        <v>0</v>
      </c>
      <c r="F101" s="17">
        <v>6.0000000000000001E-3</v>
      </c>
      <c r="G101" s="17" t="s">
        <v>0</v>
      </c>
    </row>
    <row r="102" spans="1:7" ht="15" customHeight="1" x14ac:dyDescent="0.2">
      <c r="A102" s="13"/>
      <c r="B102" s="12" t="s">
        <v>7</v>
      </c>
      <c r="C102" s="15" t="s">
        <v>0</v>
      </c>
      <c r="D102" s="15" t="s">
        <v>0</v>
      </c>
      <c r="E102" s="15" t="s">
        <v>0</v>
      </c>
      <c r="F102" s="17" t="s">
        <v>0</v>
      </c>
      <c r="G102" s="17" t="s">
        <v>0</v>
      </c>
    </row>
    <row r="103" spans="1:7" ht="15" customHeight="1" x14ac:dyDescent="0.2">
      <c r="A103" s="13"/>
      <c r="B103" s="12" t="s">
        <v>1</v>
      </c>
      <c r="C103" s="15">
        <v>3.0000000000000001E-3</v>
      </c>
      <c r="D103" s="15" t="s">
        <v>0</v>
      </c>
      <c r="E103" s="15" t="s">
        <v>0</v>
      </c>
      <c r="F103" s="17" t="s">
        <v>0</v>
      </c>
      <c r="G103" s="17" t="s">
        <v>0</v>
      </c>
    </row>
    <row r="104" spans="1:7" ht="15" customHeight="1" x14ac:dyDescent="0.2">
      <c r="A104" s="16">
        <v>150</v>
      </c>
      <c r="B104" s="18" t="s">
        <v>6</v>
      </c>
      <c r="C104" s="44" t="s">
        <v>0</v>
      </c>
      <c r="D104" s="44" t="s">
        <v>0</v>
      </c>
      <c r="E104" s="44" t="s">
        <v>0</v>
      </c>
      <c r="F104" s="45" t="s">
        <v>0</v>
      </c>
      <c r="G104" s="45">
        <v>4.9669199999999997E-3</v>
      </c>
    </row>
    <row r="105" spans="1:7" ht="15" customHeight="1" x14ac:dyDescent="0.2">
      <c r="A105" s="13"/>
      <c r="B105" s="12" t="s">
        <v>2</v>
      </c>
      <c r="C105" s="15" t="s">
        <v>0</v>
      </c>
      <c r="D105" s="15" t="s">
        <v>0</v>
      </c>
      <c r="E105" s="15" t="s">
        <v>0</v>
      </c>
      <c r="F105" s="17" t="s">
        <v>0</v>
      </c>
      <c r="G105" s="17">
        <v>4.9669199999999997E-3</v>
      </c>
    </row>
    <row r="106" spans="1:7" ht="15" customHeight="1" x14ac:dyDescent="0.2">
      <c r="A106" s="16">
        <v>152</v>
      </c>
      <c r="B106" s="12" t="s">
        <v>5</v>
      </c>
      <c r="C106" s="44" t="s">
        <v>0</v>
      </c>
      <c r="D106" s="44" t="s">
        <v>0</v>
      </c>
      <c r="E106" s="44" t="s">
        <v>0</v>
      </c>
      <c r="F106" s="45">
        <v>3.15E-2</v>
      </c>
      <c r="G106" s="45">
        <v>6.3072000000000003E-2</v>
      </c>
    </row>
    <row r="107" spans="1:7" ht="15" customHeight="1" x14ac:dyDescent="0.2">
      <c r="A107" s="16"/>
      <c r="B107" s="12" t="s">
        <v>2</v>
      </c>
      <c r="C107" s="15" t="s">
        <v>0</v>
      </c>
      <c r="D107" s="15" t="s">
        <v>0</v>
      </c>
      <c r="E107" s="15" t="s">
        <v>0</v>
      </c>
      <c r="F107" s="17">
        <v>3.15E-2</v>
      </c>
      <c r="G107" s="17">
        <v>6.3072000000000003E-2</v>
      </c>
    </row>
    <row r="108" spans="1:7" ht="15" customHeight="1" x14ac:dyDescent="0.2">
      <c r="A108" s="16">
        <v>154</v>
      </c>
      <c r="B108" s="12" t="s">
        <v>4</v>
      </c>
      <c r="C108" s="43" t="s">
        <v>0</v>
      </c>
      <c r="D108" s="43" t="s">
        <v>0</v>
      </c>
      <c r="E108" s="44" t="s">
        <v>0</v>
      </c>
      <c r="F108" s="14">
        <v>8.8300800000000013E-2</v>
      </c>
      <c r="G108" s="14">
        <v>9.0192960000000003E-2</v>
      </c>
    </row>
    <row r="109" spans="1:7" ht="15" customHeight="1" x14ac:dyDescent="0.2">
      <c r="A109" s="13"/>
      <c r="B109" s="12" t="s">
        <v>2</v>
      </c>
      <c r="C109" s="11" t="s">
        <v>0</v>
      </c>
      <c r="D109" s="11" t="s">
        <v>0</v>
      </c>
      <c r="E109" s="15" t="s">
        <v>0</v>
      </c>
      <c r="F109" s="8">
        <v>8.8300000000000003E-2</v>
      </c>
      <c r="G109" s="8">
        <v>9.0192960000000003E-2</v>
      </c>
    </row>
    <row r="110" spans="1:7" ht="15" customHeight="1" x14ac:dyDescent="0.2">
      <c r="A110" s="13"/>
      <c r="B110" s="12" t="s">
        <v>3</v>
      </c>
      <c r="C110" s="43">
        <v>6.3799999999999996E-2</v>
      </c>
      <c r="D110" s="43">
        <v>6.3100000000000003E-2</v>
      </c>
      <c r="E110" s="44">
        <v>1.2606516E-3</v>
      </c>
      <c r="F110" s="14">
        <v>8.0942399999999991E-3</v>
      </c>
      <c r="G110" s="14" t="s">
        <v>0</v>
      </c>
    </row>
    <row r="111" spans="1:7" ht="15" customHeight="1" x14ac:dyDescent="0.2">
      <c r="A111" s="13"/>
      <c r="B111" s="12" t="s">
        <v>2</v>
      </c>
      <c r="C111" s="11">
        <v>4.2000000000000003E-2</v>
      </c>
      <c r="D111" s="10" t="s">
        <v>0</v>
      </c>
      <c r="E111" s="10">
        <v>1.2606516E-3</v>
      </c>
      <c r="F111" s="9" t="s">
        <v>0</v>
      </c>
      <c r="G111" s="8" t="s">
        <v>0</v>
      </c>
    </row>
    <row r="112" spans="1:7" ht="15" customHeight="1" x14ac:dyDescent="0.2">
      <c r="A112" s="13"/>
      <c r="B112" s="12" t="s">
        <v>1</v>
      </c>
      <c r="C112" s="11">
        <v>2.18E-2</v>
      </c>
      <c r="D112" s="10">
        <v>6.3100000000000003E-2</v>
      </c>
      <c r="E112" s="10" t="s">
        <v>0</v>
      </c>
      <c r="F112" s="9">
        <v>8.0999999999999996E-3</v>
      </c>
      <c r="G112" s="8" t="s">
        <v>0</v>
      </c>
    </row>
    <row r="113" spans="1:7" ht="9.4" customHeight="1" x14ac:dyDescent="0.2">
      <c r="A113" s="7"/>
      <c r="B113" s="6"/>
      <c r="C113" s="5"/>
      <c r="D113" s="5"/>
      <c r="E113" s="5"/>
      <c r="F113" s="4"/>
      <c r="G113" s="3"/>
    </row>
    <row r="114" spans="1:7" ht="11.25" customHeight="1" x14ac:dyDescent="0.2">
      <c r="A114" s="28"/>
      <c r="B114" s="28"/>
      <c r="C114" s="51"/>
      <c r="D114" s="51"/>
      <c r="E114" s="51"/>
      <c r="F114" s="51"/>
      <c r="G114" s="52"/>
    </row>
    <row r="115" spans="1:7" ht="16.5" customHeight="1" x14ac:dyDescent="0.2">
      <c r="A115" s="2" t="s">
        <v>47</v>
      </c>
      <c r="B115" s="25"/>
      <c r="C115" s="25"/>
      <c r="D115" s="25"/>
      <c r="E115" s="25"/>
      <c r="F115" s="25"/>
      <c r="G115" s="28"/>
    </row>
    <row r="116" spans="1:7" ht="16.5" customHeight="1" x14ac:dyDescent="0.2">
      <c r="A116" s="25" t="s">
        <v>46</v>
      </c>
      <c r="B116" s="25"/>
      <c r="C116" s="25"/>
      <c r="D116" s="25"/>
      <c r="E116" s="25"/>
      <c r="F116" s="25"/>
      <c r="G116" s="28"/>
    </row>
    <row r="117" spans="1:7" ht="16.5" customHeight="1" x14ac:dyDescent="0.2">
      <c r="A117" s="25" t="s">
        <v>48</v>
      </c>
      <c r="B117" s="25"/>
      <c r="C117" s="25"/>
      <c r="D117" s="25"/>
      <c r="E117" s="25"/>
      <c r="F117" s="25"/>
      <c r="G117" s="28"/>
    </row>
    <row r="118" spans="1:7" x14ac:dyDescent="0.2">
      <c r="A118" s="25"/>
      <c r="B118" s="25"/>
      <c r="C118" s="25"/>
      <c r="D118" s="25"/>
      <c r="E118" s="25"/>
      <c r="F118" s="25"/>
      <c r="G118" s="28"/>
    </row>
  </sheetData>
  <mergeCells count="5">
    <mergeCell ref="A1:G1"/>
    <mergeCell ref="A2:G2"/>
    <mergeCell ref="B4:B5"/>
    <mergeCell ref="A4:A5"/>
    <mergeCell ref="C4:G4"/>
  </mergeCells>
  <printOptions horizontalCentered="1"/>
  <pageMargins left="0.5" right="0.5" top="1" bottom="0.5" header="0" footer="0"/>
  <pageSetup paperSize="119" scale="58" firstPageNumber="57" orientation="portrait" useFirstPageNumber="1" r:id="rId1"/>
  <headerFooter alignWithMargins="0">
    <oddFooter xml:space="preserve">&amp;C
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</vt:lpstr>
      <vt:lpstr>'22'!Área_de_impresión</vt:lpstr>
      <vt:lpstr>'22'!Títulos_a_imprimir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2025-09-10T19:31:09Z</cp:lastPrinted>
  <dcterms:created xsi:type="dcterms:W3CDTF">2023-07-11T18:22:48Z</dcterms:created>
  <dcterms:modified xsi:type="dcterms:W3CDTF">2025-09-10T19:31:52Z</dcterms:modified>
</cp:coreProperties>
</file>