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F38" i="2" l="1"/>
  <c r="G38" i="2" l="1"/>
  <c r="D38" i="2"/>
  <c r="F24" i="2"/>
  <c r="E51" i="2" l="1"/>
  <c r="E50" i="2"/>
  <c r="B50" i="2"/>
  <c r="E49" i="2"/>
  <c r="B49" i="2"/>
  <c r="E48" i="2"/>
  <c r="B48" i="2" s="1"/>
  <c r="E47" i="2"/>
  <c r="B47" i="2" s="1"/>
  <c r="E46" i="2"/>
  <c r="B46" i="2" s="1"/>
  <c r="E45" i="2"/>
  <c r="B45" i="2" s="1"/>
  <c r="E44" i="2"/>
  <c r="B44" i="2"/>
  <c r="E43" i="2"/>
  <c r="B43" i="2" s="1"/>
  <c r="E42" i="2"/>
  <c r="B42" i="2" s="1"/>
  <c r="E41" i="2"/>
  <c r="B41" i="2" s="1"/>
  <c r="E40" i="2"/>
  <c r="B40" i="2" s="1"/>
  <c r="E39" i="2"/>
  <c r="B39" i="2" s="1"/>
  <c r="E37" i="2"/>
  <c r="B37" i="2" s="1"/>
  <c r="E36" i="2"/>
  <c r="B36" i="2" s="1"/>
  <c r="E35" i="2"/>
  <c r="B35" i="2" s="1"/>
  <c r="E34" i="2"/>
  <c r="B34" i="2" s="1"/>
  <c r="E33" i="2"/>
  <c r="B33" i="2" s="1"/>
  <c r="E32" i="2"/>
  <c r="B32" i="2" s="1"/>
  <c r="E31" i="2"/>
  <c r="B31" i="2" s="1"/>
  <c r="E30" i="2"/>
  <c r="B30" i="2" s="1"/>
  <c r="E29" i="2"/>
  <c r="B29" i="2" s="1"/>
  <c r="E28" i="2"/>
  <c r="B28" i="2" s="1"/>
  <c r="E27" i="2"/>
  <c r="B27" i="2" s="1"/>
  <c r="E26" i="2"/>
  <c r="B26" i="2" s="1"/>
  <c r="E25" i="2"/>
  <c r="B25" i="2" s="1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E20" i="2" l="1"/>
  <c r="E19" i="2"/>
  <c r="B19" i="2" s="1"/>
  <c r="E21" i="2"/>
  <c r="B21" i="2" s="1"/>
  <c r="B20" i="2"/>
  <c r="E14" i="2"/>
  <c r="B14" i="2" s="1"/>
  <c r="E11" i="2"/>
  <c r="B11" i="2" s="1"/>
  <c r="E22" i="2"/>
  <c r="B22" i="2" s="1"/>
  <c r="E17" i="2"/>
  <c r="B17" i="2" s="1"/>
  <c r="E16" i="2"/>
  <c r="B16" i="2" s="1"/>
  <c r="E13" i="2"/>
  <c r="B13" i="2" s="1"/>
  <c r="E24" i="2"/>
  <c r="B24" i="2"/>
  <c r="E15" i="2"/>
  <c r="B15" i="2" s="1"/>
  <c r="G10" i="2"/>
  <c r="E23" i="2"/>
  <c r="E18" i="2"/>
  <c r="B18" i="2" s="1"/>
  <c r="F10" i="2"/>
  <c r="E12" i="2"/>
  <c r="B12" i="2" s="1"/>
  <c r="B51" i="2"/>
  <c r="B38" i="2" s="1"/>
  <c r="E38" i="2"/>
  <c r="D10" i="2"/>
  <c r="E10" i="2" l="1"/>
  <c r="B23" i="2"/>
  <c r="B10" i="2" s="1"/>
  <c r="C34" i="2" s="1"/>
  <c r="C30" i="2" l="1"/>
  <c r="C33" i="2"/>
  <c r="C22" i="2"/>
  <c r="C25" i="2"/>
  <c r="C18" i="2"/>
  <c r="C26" i="2"/>
  <c r="C42" i="2"/>
  <c r="C40" i="2"/>
  <c r="C38" i="2"/>
  <c r="C28" i="2"/>
  <c r="C44" i="2"/>
  <c r="C20" i="2"/>
  <c r="C37" i="2"/>
  <c r="C29" i="2"/>
  <c r="C49" i="2"/>
  <c r="C39" i="2"/>
  <c r="C35" i="2"/>
  <c r="C32" i="2"/>
  <c r="C48" i="2"/>
  <c r="C41" i="2"/>
  <c r="C47" i="2"/>
  <c r="C16" i="2"/>
  <c r="C46" i="2"/>
  <c r="C13" i="2"/>
  <c r="C23" i="2"/>
  <c r="C19" i="2"/>
  <c r="C21" i="2"/>
  <c r="C12" i="2"/>
  <c r="C14" i="2"/>
  <c r="C45" i="2"/>
  <c r="C51" i="2"/>
  <c r="C50" i="2"/>
  <c r="C43" i="2"/>
  <c r="C24" i="2"/>
  <c r="C11" i="2"/>
  <c r="C15" i="2"/>
  <c r="C36" i="2"/>
  <c r="C17" i="2"/>
  <c r="C31" i="2"/>
  <c r="C27" i="2"/>
  <c r="C10" i="2" l="1"/>
</calcChain>
</file>

<file path=xl/sharedStrings.xml><?xml version="1.0" encoding="utf-8"?>
<sst xmlns="http://schemas.openxmlformats.org/spreadsheetml/2006/main" count="56" uniqueCount="29">
  <si>
    <t>POR CLASE, SEGÚN SEXO Y GRUPOS DE EDAD: AÑO 2024</t>
  </si>
  <si>
    <t xml:space="preserve">Sexo y grupos de edad </t>
  </si>
  <si>
    <t>Entrada de pasajeros</t>
  </si>
  <si>
    <t>Total</t>
  </si>
  <si>
    <t>Porcentaje     (1)</t>
  </si>
  <si>
    <t>Clase</t>
  </si>
  <si>
    <t xml:space="preserve">Visitantes  </t>
  </si>
  <si>
    <t>Residentes</t>
  </si>
  <si>
    <t xml:space="preserve">Panameños </t>
  </si>
  <si>
    <t xml:space="preserve">Extranjeros </t>
  </si>
  <si>
    <t>TOTAL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</si>
  <si>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</si>
  <si>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</si>
  <si>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</si>
  <si>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</si>
  <si>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</si>
  <si>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</si>
  <si>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</si>
  <si>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</si>
  <si>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</si>
  <si>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</si>
  <si>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</si>
  <si>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</si>
  <si>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</si>
  <si>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Hombres</t>
  </si>
  <si>
    <t>Mujeres</t>
  </si>
  <si>
    <t>(1)  La diferencia que se observa entre el total y los parciales se debe al redondeo.</t>
  </si>
  <si>
    <t>Fuente: Servicio Nacional de Migración.</t>
  </si>
  <si>
    <t>Cuadro 20. ENTRADA DE PASAJEROS A LA REPÚBLICA POR OTROS PUERTOS,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</si>
</sst>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2" fillId="0" borderId="0" xfId="1" applyFont="1" applyBorder="1"/>
    <xf numFmtId="164" fontId="3" fillId="0" borderId="0" xfId="1" applyNumberFormat="1" applyFont="1" applyBorder="1"/>
    <xf numFmtId="0" fontId="3" fillId="0" borderId="0" xfId="1" applyFont="1" applyBorder="1"/>
    <xf numFmtId="0" fontId="3" fillId="0" borderId="2" xfId="1" applyFont="1" applyBorder="1"/>
    <xf numFmtId="0" fontId="2" fillId="0" borderId="0" xfId="1" applyFont="1" applyAlignment="1">
      <alignment horizontal="left"/>
    </xf>
    <xf numFmtId="164" fontId="3" fillId="0" borderId="3" xfId="1" applyNumberFormat="1" applyFont="1" applyBorder="1"/>
    <xf numFmtId="3" fontId="3" fillId="0" borderId="3" xfId="1" applyNumberFormat="1" applyFont="1" applyBorder="1"/>
    <xf numFmtId="3" fontId="2" fillId="0" borderId="3" xfId="1" applyNumberFormat="1" applyFont="1" applyBorder="1"/>
    <xf numFmtId="3" fontId="3" fillId="0" borderId="4" xfId="1" applyNumberFormat="1" applyFont="1" applyBorder="1"/>
    <xf numFmtId="3" fontId="2" fillId="0" borderId="3" xfId="1" applyNumberFormat="1" applyFont="1" applyBorder="1" applyAlignment="1">
      <alignment horizontal="right"/>
    </xf>
    <xf numFmtId="3" fontId="3" fillId="0" borderId="0" xfId="1" applyNumberFormat="1" applyFont="1"/>
    <xf numFmtId="3" fontId="2" fillId="0" borderId="0" xfId="1" applyNumberFormat="1" applyFont="1"/>
    <xf numFmtId="0" fontId="3" fillId="0" borderId="5" xfId="1" applyFont="1" applyBorder="1"/>
    <xf numFmtId="3" fontId="2" fillId="0" borderId="6" xfId="1" applyNumberFormat="1" applyFont="1" applyBorder="1"/>
    <xf numFmtId="164" fontId="3" fillId="0" borderId="6" xfId="1" applyNumberFormat="1" applyFont="1" applyBorder="1"/>
    <xf numFmtId="3" fontId="3" fillId="0" borderId="6" xfId="1" applyNumberFormat="1" applyFont="1" applyBorder="1"/>
    <xf numFmtId="3" fontId="3" fillId="0" borderId="7" xfId="1" applyNumberFormat="1" applyFont="1" applyBorder="1"/>
    <xf numFmtId="164" fontId="3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/>
    </xf>
    <xf numFmtId="3" fontId="3" fillId="0" borderId="0" xfId="1" applyNumberFormat="1" applyFont="1" applyBorder="1" applyAlignment="1">
      <alignment vertical="center"/>
    </xf>
    <xf numFmtId="3" fontId="2" fillId="0" borderId="3" xfId="1" applyNumberFormat="1" applyFont="1" applyBorder="1" applyAlignment="1"/>
    <xf numFmtId="164" fontId="2" fillId="0" borderId="3" xfId="1" applyNumberFormat="1" applyFont="1" applyBorder="1" applyAlignment="1"/>
    <xf numFmtId="3" fontId="2" fillId="0" borderId="4" xfId="1" applyNumberFormat="1" applyFont="1" applyBorder="1" applyAlignment="1"/>
    <xf numFmtId="166" fontId="3" fillId="0" borderId="0" xfId="1" applyNumberFormat="1" applyFont="1" applyAlignment="1"/>
    <xf numFmtId="166" fontId="3" fillId="0" borderId="4" xfId="1" applyNumberFormat="1" applyFont="1" applyBorder="1" applyAlignment="1"/>
    <xf numFmtId="49" fontId="3" fillId="0" borderId="0" xfId="1" applyNumberFormat="1" applyFont="1" applyAlignment="1"/>
    <xf numFmtId="164" fontId="1" fillId="0" borderId="3" xfId="1" applyNumberFormat="1" applyFont="1" applyBorder="1" applyAlignment="1"/>
    <xf numFmtId="3" fontId="3" fillId="0" borderId="0" xfId="1" applyNumberFormat="1" applyFont="1" applyAlignment="1"/>
    <xf numFmtId="165" fontId="2" fillId="0" borderId="3" xfId="1" applyNumberFormat="1" applyFont="1" applyBorder="1" applyAlignment="1"/>
    <xf numFmtId="3" fontId="2" fillId="0" borderId="0" xfId="1" applyNumberFormat="1" applyFont="1" applyAlignment="1"/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30.28515625" style="1" customWidth="1"/>
    <col min="2" max="2" width="12.7109375" style="20" customWidth="1"/>
    <col min="3" max="3" width="13.28515625" style="19" customWidth="1"/>
    <col min="4" max="4" width="12.5703125" style="1" customWidth="1"/>
    <col min="5" max="5" width="12.5703125" style="20" customWidth="1"/>
    <col min="6" max="6" width="14" style="1" customWidth="1"/>
    <col min="7" max="7" width="14.85546875" style="1" customWidth="1"/>
    <col min="8" max="8" width="19" style="4" customWidth="1"/>
    <col min="9" max="16384" width="11.42578125" style="1"/>
  </cols>
  <sheetData>
    <row r="1" spans="1:9" ht="15.75" customHeight="1" x14ac:dyDescent="0.2">
      <c r="A1" s="35" t="s">
        <v>28</v>
      </c>
      <c r="B1" s="35"/>
      <c r="C1" s="35"/>
      <c r="D1" s="35"/>
      <c r="E1" s="35"/>
      <c r="F1" s="35"/>
      <c r="G1" s="35"/>
    </row>
    <row r="2" spans="1:9" ht="15.75" customHeight="1" x14ac:dyDescent="0.2">
      <c r="A2" s="35" t="s">
        <v>0</v>
      </c>
      <c r="B2" s="35"/>
      <c r="C2" s="35"/>
      <c r="D2" s="35"/>
      <c r="E2" s="35"/>
      <c r="F2" s="35"/>
      <c r="G2" s="35"/>
    </row>
    <row r="3" spans="1:9" ht="15.75" customHeight="1" x14ac:dyDescent="0.2">
      <c r="B3" s="2"/>
      <c r="C3" s="3"/>
      <c r="D3" s="4"/>
      <c r="E3" s="2"/>
      <c r="F3" s="4"/>
      <c r="G3" s="4"/>
    </row>
    <row r="4" spans="1:9" ht="20.25" customHeight="1" x14ac:dyDescent="0.2">
      <c r="A4" s="34" t="s">
        <v>1</v>
      </c>
      <c r="B4" s="34" t="s">
        <v>2</v>
      </c>
      <c r="C4" s="34"/>
      <c r="D4" s="34"/>
      <c r="E4" s="34"/>
      <c r="F4" s="34"/>
      <c r="G4" s="34"/>
    </row>
    <row r="5" spans="1:9" ht="20.25" customHeight="1" x14ac:dyDescent="0.2">
      <c r="A5" s="34"/>
      <c r="B5" s="34" t="s">
        <v>3</v>
      </c>
      <c r="C5" s="36" t="s">
        <v>4</v>
      </c>
      <c r="D5" s="34" t="s">
        <v>5</v>
      </c>
      <c r="E5" s="34"/>
      <c r="F5" s="34"/>
      <c r="G5" s="34"/>
    </row>
    <row r="6" spans="1:9" ht="18" customHeight="1" x14ac:dyDescent="0.2">
      <c r="A6" s="34"/>
      <c r="B6" s="34"/>
      <c r="C6" s="36"/>
      <c r="D6" s="34" t="s">
        <v>6</v>
      </c>
      <c r="E6" s="34" t="s">
        <v>7</v>
      </c>
      <c r="F6" s="34"/>
      <c r="G6" s="34"/>
    </row>
    <row r="7" spans="1:9" x14ac:dyDescent="0.2">
      <c r="A7" s="34"/>
      <c r="B7" s="34"/>
      <c r="C7" s="36"/>
      <c r="D7" s="34"/>
      <c r="E7" s="34" t="s">
        <v>3</v>
      </c>
      <c r="F7" s="34" t="s">
        <v>8</v>
      </c>
      <c r="G7" s="34" t="s">
        <v>9</v>
      </c>
    </row>
    <row r="8" spans="1:9" x14ac:dyDescent="0.2">
      <c r="A8" s="34"/>
      <c r="B8" s="34"/>
      <c r="C8" s="36"/>
      <c r="D8" s="34"/>
      <c r="E8" s="34"/>
      <c r="F8" s="34"/>
      <c r="G8" s="34"/>
    </row>
    <row r="9" spans="1:9" ht="12.95" customHeight="1" x14ac:dyDescent="0.2">
      <c r="A9" s="5"/>
      <c r="B9" s="6"/>
      <c r="C9" s="7"/>
      <c r="D9" s="8"/>
      <c r="E9" s="9"/>
      <c r="F9" s="8"/>
      <c r="G9" s="10"/>
    </row>
    <row r="10" spans="1:9" ht="24.2" customHeight="1" x14ac:dyDescent="0.2">
      <c r="A10" s="21" t="s">
        <v>10</v>
      </c>
      <c r="B10" s="23">
        <f>SUM(B11:B23)</f>
        <v>386199</v>
      </c>
      <c r="C10" s="31">
        <f>SUM(C11:C23)</f>
        <v>100</v>
      </c>
      <c r="D10" s="11">
        <f t="shared" ref="D10:G10" si="0">SUM(D11:D23)</f>
        <v>319057</v>
      </c>
      <c r="E10" s="23">
        <f>SUM(E11:E23)</f>
        <v>67142</v>
      </c>
      <c r="F10" s="23">
        <f t="shared" si="0"/>
        <v>64840</v>
      </c>
      <c r="G10" s="32">
        <f t="shared" si="0"/>
        <v>2302</v>
      </c>
      <c r="I10" s="12"/>
    </row>
    <row r="11" spans="1:9" ht="15" customHeight="1" x14ac:dyDescent="0.2">
      <c r="A11" s="30" t="s">
        <v>11</v>
      </c>
      <c r="B11" s="23">
        <f>SUM(D11+E11)</f>
        <v>15284</v>
      </c>
      <c r="C11" s="29">
        <f>SUM(B11/$B$10)*100</f>
        <v>3.9575452033796048</v>
      </c>
      <c r="D11" s="23">
        <f>SUM(D25+D39)</f>
        <v>10549</v>
      </c>
      <c r="E11" s="23">
        <f>SUM(F11+G11)</f>
        <v>4735</v>
      </c>
      <c r="F11" s="23">
        <f>SUM(F25+F39)</f>
        <v>4721</v>
      </c>
      <c r="G11" s="25">
        <f>SUM(G25+G39)</f>
        <v>14</v>
      </c>
      <c r="I11" s="12"/>
    </row>
    <row r="12" spans="1:9" ht="15" customHeight="1" x14ac:dyDescent="0.2">
      <c r="A12" s="28" t="s">
        <v>12</v>
      </c>
      <c r="B12" s="23">
        <f t="shared" ref="B12:B23" si="1">SUM(D12+E12)</f>
        <v>11650</v>
      </c>
      <c r="C12" s="29">
        <f>SUM(B12/$B$10)*100</f>
        <v>3.016579535420858</v>
      </c>
      <c r="D12" s="23">
        <f t="shared" ref="D12:D23" si="2">SUM(D26+D40)</f>
        <v>8580</v>
      </c>
      <c r="E12" s="23">
        <f t="shared" ref="E12:E23" si="3">SUM(F12+G12)</f>
        <v>3070</v>
      </c>
      <c r="F12" s="23">
        <f t="shared" ref="F12:G23" si="4">SUM(F26+F40)</f>
        <v>3062</v>
      </c>
      <c r="G12" s="25">
        <f t="shared" si="4"/>
        <v>8</v>
      </c>
    </row>
    <row r="13" spans="1:9" ht="15" customHeight="1" x14ac:dyDescent="0.2">
      <c r="A13" s="30" t="s">
        <v>13</v>
      </c>
      <c r="B13" s="23">
        <f t="shared" si="1"/>
        <v>13998</v>
      </c>
      <c r="C13" s="29">
        <f t="shared" ref="C13:C51" si="5">SUM(B13/$B$10)*100</f>
        <v>3.6245562520876544</v>
      </c>
      <c r="D13" s="23">
        <f t="shared" si="2"/>
        <v>10858</v>
      </c>
      <c r="E13" s="23">
        <f t="shared" si="3"/>
        <v>3140</v>
      </c>
      <c r="F13" s="23">
        <f t="shared" si="4"/>
        <v>3120</v>
      </c>
      <c r="G13" s="25">
        <f t="shared" si="4"/>
        <v>20</v>
      </c>
      <c r="I13" s="12"/>
    </row>
    <row r="14" spans="1:9" ht="15" customHeight="1" x14ac:dyDescent="0.2">
      <c r="A14" s="30" t="s">
        <v>14</v>
      </c>
      <c r="B14" s="23">
        <f t="shared" si="1"/>
        <v>28538</v>
      </c>
      <c r="C14" s="29">
        <f>SUM(B14/$B$10)*100</f>
        <v>7.3894546593854455</v>
      </c>
      <c r="D14" s="23">
        <f t="shared" si="2"/>
        <v>23217</v>
      </c>
      <c r="E14" s="23">
        <f t="shared" si="3"/>
        <v>5321</v>
      </c>
      <c r="F14" s="23">
        <f t="shared" si="4"/>
        <v>5304</v>
      </c>
      <c r="G14" s="25">
        <f t="shared" si="4"/>
        <v>17</v>
      </c>
      <c r="I14" s="12"/>
    </row>
    <row r="15" spans="1:9" ht="15" customHeight="1" x14ac:dyDescent="0.2">
      <c r="A15" s="30" t="s">
        <v>15</v>
      </c>
      <c r="B15" s="23">
        <f t="shared" si="1"/>
        <v>44635</v>
      </c>
      <c r="C15" s="29">
        <f t="shared" si="5"/>
        <v>11.557513095580257</v>
      </c>
      <c r="D15" s="23">
        <f t="shared" si="2"/>
        <v>36976</v>
      </c>
      <c r="E15" s="23">
        <f t="shared" si="3"/>
        <v>7659</v>
      </c>
      <c r="F15" s="23">
        <f t="shared" si="4"/>
        <v>7546</v>
      </c>
      <c r="G15" s="25">
        <f t="shared" si="4"/>
        <v>113</v>
      </c>
      <c r="I15" s="13"/>
    </row>
    <row r="16" spans="1:9" ht="15" customHeight="1" x14ac:dyDescent="0.2">
      <c r="A16" s="30" t="s">
        <v>16</v>
      </c>
      <c r="B16" s="23">
        <f t="shared" si="1"/>
        <v>48438</v>
      </c>
      <c r="C16" s="29">
        <f t="shared" si="5"/>
        <v>12.542238586842537</v>
      </c>
      <c r="D16" s="23">
        <f t="shared" si="2"/>
        <v>40505</v>
      </c>
      <c r="E16" s="23">
        <f t="shared" si="3"/>
        <v>7933</v>
      </c>
      <c r="F16" s="23">
        <f t="shared" si="4"/>
        <v>7767</v>
      </c>
      <c r="G16" s="25">
        <f t="shared" si="4"/>
        <v>166</v>
      </c>
    </row>
    <row r="17" spans="1:11" ht="15" customHeight="1" x14ac:dyDescent="0.2">
      <c r="A17" s="30" t="s">
        <v>17</v>
      </c>
      <c r="B17" s="23">
        <f t="shared" si="1"/>
        <v>43933</v>
      </c>
      <c r="C17" s="29">
        <f t="shared" si="5"/>
        <v>11.375741521857902</v>
      </c>
      <c r="D17" s="23">
        <f t="shared" si="2"/>
        <v>36328</v>
      </c>
      <c r="E17" s="23">
        <f t="shared" si="3"/>
        <v>7605</v>
      </c>
      <c r="F17" s="23">
        <f t="shared" si="4"/>
        <v>7344</v>
      </c>
      <c r="G17" s="25">
        <f t="shared" si="4"/>
        <v>261</v>
      </c>
    </row>
    <row r="18" spans="1:11" ht="15" customHeight="1" x14ac:dyDescent="0.2">
      <c r="A18" s="30" t="s">
        <v>18</v>
      </c>
      <c r="B18" s="23">
        <f t="shared" si="1"/>
        <v>38396</v>
      </c>
      <c r="C18" s="29">
        <f t="shared" si="5"/>
        <v>9.9420247074694661</v>
      </c>
      <c r="D18" s="23">
        <f t="shared" si="2"/>
        <v>31825</v>
      </c>
      <c r="E18" s="23">
        <f t="shared" si="3"/>
        <v>6571</v>
      </c>
      <c r="F18" s="23">
        <f t="shared" si="4"/>
        <v>6226</v>
      </c>
      <c r="G18" s="25">
        <f t="shared" si="4"/>
        <v>345</v>
      </c>
    </row>
    <row r="19" spans="1:11" ht="15" customHeight="1" x14ac:dyDescent="0.2">
      <c r="A19" s="30" t="s">
        <v>19</v>
      </c>
      <c r="B19" s="23">
        <f t="shared" si="1"/>
        <v>33458</v>
      </c>
      <c r="C19" s="29">
        <f t="shared" si="5"/>
        <v>8.6634092786361432</v>
      </c>
      <c r="D19" s="23">
        <f t="shared" si="2"/>
        <v>27630</v>
      </c>
      <c r="E19" s="23">
        <f t="shared" si="3"/>
        <v>5828</v>
      </c>
      <c r="F19" s="23">
        <f t="shared" si="4"/>
        <v>5475</v>
      </c>
      <c r="G19" s="25">
        <f t="shared" si="4"/>
        <v>353</v>
      </c>
    </row>
    <row r="20" spans="1:11" ht="15" customHeight="1" x14ac:dyDescent="0.2">
      <c r="A20" s="30" t="s">
        <v>20</v>
      </c>
      <c r="B20" s="23">
        <f t="shared" si="1"/>
        <v>29445</v>
      </c>
      <c r="C20" s="29">
        <f t="shared" si="5"/>
        <v>7.6243076755765804</v>
      </c>
      <c r="D20" s="23">
        <f t="shared" si="2"/>
        <v>24599</v>
      </c>
      <c r="E20" s="23">
        <f t="shared" si="3"/>
        <v>4846</v>
      </c>
      <c r="F20" s="23">
        <f t="shared" si="4"/>
        <v>4543</v>
      </c>
      <c r="G20" s="25">
        <f t="shared" si="4"/>
        <v>303</v>
      </c>
    </row>
    <row r="21" spans="1:11" ht="15" customHeight="1" x14ac:dyDescent="0.2">
      <c r="A21" s="30" t="s">
        <v>21</v>
      </c>
      <c r="B21" s="23">
        <f t="shared" si="1"/>
        <v>25751</v>
      </c>
      <c r="C21" s="29">
        <f t="shared" si="5"/>
        <v>6.6678059756757531</v>
      </c>
      <c r="D21" s="23">
        <f t="shared" si="2"/>
        <v>21784</v>
      </c>
      <c r="E21" s="23">
        <f t="shared" si="3"/>
        <v>3967</v>
      </c>
      <c r="F21" s="23">
        <f t="shared" si="4"/>
        <v>3700</v>
      </c>
      <c r="G21" s="25">
        <f t="shared" si="4"/>
        <v>267</v>
      </c>
    </row>
    <row r="22" spans="1:11" ht="15" customHeight="1" x14ac:dyDescent="0.2">
      <c r="A22" s="30" t="s">
        <v>22</v>
      </c>
      <c r="B22" s="23">
        <f t="shared" si="1"/>
        <v>22424</v>
      </c>
      <c r="C22" s="29">
        <f t="shared" si="5"/>
        <v>5.8063330044873238</v>
      </c>
      <c r="D22" s="23">
        <f t="shared" si="2"/>
        <v>19480</v>
      </c>
      <c r="E22" s="23">
        <f t="shared" si="3"/>
        <v>2944</v>
      </c>
      <c r="F22" s="23">
        <f t="shared" si="4"/>
        <v>2755</v>
      </c>
      <c r="G22" s="25">
        <f t="shared" si="4"/>
        <v>189</v>
      </c>
    </row>
    <row r="23" spans="1:11" ht="15" customHeight="1" x14ac:dyDescent="0.2">
      <c r="A23" s="30" t="s">
        <v>23</v>
      </c>
      <c r="B23" s="23">
        <f t="shared" si="1"/>
        <v>30249</v>
      </c>
      <c r="C23" s="29">
        <f t="shared" si="5"/>
        <v>7.8324905036004751</v>
      </c>
      <c r="D23" s="23">
        <f t="shared" si="2"/>
        <v>26726</v>
      </c>
      <c r="E23" s="23">
        <f t="shared" si="3"/>
        <v>3523</v>
      </c>
      <c r="F23" s="23">
        <f t="shared" si="4"/>
        <v>3277</v>
      </c>
      <c r="G23" s="25">
        <f t="shared" si="4"/>
        <v>246</v>
      </c>
      <c r="H23" s="22"/>
    </row>
    <row r="24" spans="1:11" ht="18" customHeight="1" x14ac:dyDescent="0.2">
      <c r="A24" s="33" t="s">
        <v>24</v>
      </c>
      <c r="B24" s="23">
        <f>SUM(B25:B37)</f>
        <v>311839</v>
      </c>
      <c r="C24" s="24">
        <f t="shared" si="5"/>
        <v>80.745677746446773</v>
      </c>
      <c r="D24" s="23">
        <f>SUM(D25:D37)</f>
        <v>277153</v>
      </c>
      <c r="E24" s="23">
        <f>SUM(E25:E37)</f>
        <v>34686</v>
      </c>
      <c r="F24" s="23">
        <f>SUM(F25:F37)</f>
        <v>33703</v>
      </c>
      <c r="G24" s="25">
        <f>SUM(G25:G37)</f>
        <v>983</v>
      </c>
      <c r="J24" s="12"/>
      <c r="K24" s="13"/>
    </row>
    <row r="25" spans="1:11" ht="15" customHeight="1" x14ac:dyDescent="0.2">
      <c r="A25" s="28" t="s">
        <v>11</v>
      </c>
      <c r="B25" s="23">
        <f>SUM(D25+E25)</f>
        <v>12295</v>
      </c>
      <c r="C25" s="29">
        <f t="shared" si="5"/>
        <v>3.1835918787982367</v>
      </c>
      <c r="D25" s="26">
        <v>9896</v>
      </c>
      <c r="E25" s="23">
        <f>SUM(F25+G25)</f>
        <v>2399</v>
      </c>
      <c r="F25" s="26">
        <v>2388</v>
      </c>
      <c r="G25" s="27">
        <v>11</v>
      </c>
    </row>
    <row r="26" spans="1:11" ht="15" customHeight="1" x14ac:dyDescent="0.2">
      <c r="A26" s="28" t="s">
        <v>12</v>
      </c>
      <c r="B26" s="23">
        <f t="shared" ref="B26:B37" si="6">SUM(D26+E26)</f>
        <v>9782</v>
      </c>
      <c r="C26" s="29">
        <f t="shared" si="5"/>
        <v>2.5328910742907156</v>
      </c>
      <c r="D26" s="26">
        <v>8101</v>
      </c>
      <c r="E26" s="23">
        <f t="shared" ref="E26:E37" si="7">SUM(F26+G26)</f>
        <v>1681</v>
      </c>
      <c r="F26" s="26">
        <v>1677</v>
      </c>
      <c r="G26" s="27">
        <v>4</v>
      </c>
    </row>
    <row r="27" spans="1:11" ht="15" customHeight="1" x14ac:dyDescent="0.2">
      <c r="A27" s="30" t="s">
        <v>13</v>
      </c>
      <c r="B27" s="23">
        <f t="shared" si="6"/>
        <v>11673</v>
      </c>
      <c r="C27" s="29">
        <f t="shared" si="5"/>
        <v>3.0225350143319893</v>
      </c>
      <c r="D27" s="26">
        <v>10231</v>
      </c>
      <c r="E27" s="23">
        <f t="shared" si="7"/>
        <v>1442</v>
      </c>
      <c r="F27" s="26">
        <v>1429</v>
      </c>
      <c r="G27" s="27">
        <v>13</v>
      </c>
    </row>
    <row r="28" spans="1:11" ht="15" customHeight="1" x14ac:dyDescent="0.2">
      <c r="A28" s="30" t="s">
        <v>14</v>
      </c>
      <c r="B28" s="23">
        <f t="shared" si="6"/>
        <v>23497</v>
      </c>
      <c r="C28" s="29">
        <f t="shared" si="5"/>
        <v>6.0841690423848842</v>
      </c>
      <c r="D28" s="26">
        <v>21006</v>
      </c>
      <c r="E28" s="23">
        <f t="shared" si="7"/>
        <v>2491</v>
      </c>
      <c r="F28" s="26">
        <v>2484</v>
      </c>
      <c r="G28" s="27">
        <v>7</v>
      </c>
    </row>
    <row r="29" spans="1:11" ht="15" customHeight="1" x14ac:dyDescent="0.2">
      <c r="A29" s="30" t="s">
        <v>15</v>
      </c>
      <c r="B29" s="23">
        <f t="shared" si="6"/>
        <v>35511</v>
      </c>
      <c r="C29" s="29">
        <f t="shared" si="5"/>
        <v>9.1950005049210386</v>
      </c>
      <c r="D29" s="26">
        <v>31936</v>
      </c>
      <c r="E29" s="23">
        <f t="shared" si="7"/>
        <v>3575</v>
      </c>
      <c r="F29" s="26">
        <v>3533</v>
      </c>
      <c r="G29" s="27">
        <v>42</v>
      </c>
    </row>
    <row r="30" spans="1:11" ht="15" customHeight="1" x14ac:dyDescent="0.2">
      <c r="A30" s="30" t="s">
        <v>16</v>
      </c>
      <c r="B30" s="23">
        <f t="shared" si="6"/>
        <v>38571</v>
      </c>
      <c r="C30" s="29">
        <f t="shared" si="5"/>
        <v>9.9873381339672029</v>
      </c>
      <c r="D30" s="26">
        <v>34356</v>
      </c>
      <c r="E30" s="23">
        <f t="shared" si="7"/>
        <v>4215</v>
      </c>
      <c r="F30" s="26">
        <v>4141</v>
      </c>
      <c r="G30" s="27">
        <v>74</v>
      </c>
    </row>
    <row r="31" spans="1:11" ht="15" customHeight="1" x14ac:dyDescent="0.2">
      <c r="A31" s="30" t="s">
        <v>17</v>
      </c>
      <c r="B31" s="23">
        <f t="shared" si="6"/>
        <v>34909</v>
      </c>
      <c r="C31" s="29">
        <f t="shared" si="5"/>
        <v>9.0391223177688182</v>
      </c>
      <c r="D31" s="26">
        <v>30547</v>
      </c>
      <c r="E31" s="23">
        <f t="shared" si="7"/>
        <v>4362</v>
      </c>
      <c r="F31" s="26">
        <v>4240</v>
      </c>
      <c r="G31" s="27">
        <v>122</v>
      </c>
    </row>
    <row r="32" spans="1:11" ht="15" customHeight="1" x14ac:dyDescent="0.2">
      <c r="A32" s="30" t="s">
        <v>18</v>
      </c>
      <c r="B32" s="23">
        <f t="shared" si="6"/>
        <v>30916</v>
      </c>
      <c r="C32" s="29">
        <f t="shared" si="5"/>
        <v>8.0051993920232842</v>
      </c>
      <c r="D32" s="26">
        <v>27067</v>
      </c>
      <c r="E32" s="23">
        <f t="shared" si="7"/>
        <v>3849</v>
      </c>
      <c r="F32" s="26">
        <v>3688</v>
      </c>
      <c r="G32" s="27">
        <v>161</v>
      </c>
    </row>
    <row r="33" spans="1:8" ht="15" customHeight="1" x14ac:dyDescent="0.2">
      <c r="A33" s="30" t="s">
        <v>19</v>
      </c>
      <c r="B33" s="23">
        <f t="shared" si="6"/>
        <v>26886</v>
      </c>
      <c r="C33" s="29">
        <f t="shared" si="5"/>
        <v>6.961695913246797</v>
      </c>
      <c r="D33" s="26">
        <v>23481</v>
      </c>
      <c r="E33" s="23">
        <f t="shared" si="7"/>
        <v>3405</v>
      </c>
      <c r="F33" s="26">
        <v>3273</v>
      </c>
      <c r="G33" s="27">
        <v>132</v>
      </c>
    </row>
    <row r="34" spans="1:8" ht="15" customHeight="1" x14ac:dyDescent="0.2">
      <c r="A34" s="30" t="s">
        <v>20</v>
      </c>
      <c r="B34" s="23">
        <f t="shared" si="6"/>
        <v>23598</v>
      </c>
      <c r="C34" s="29">
        <f t="shared" si="5"/>
        <v>6.1103213628207218</v>
      </c>
      <c r="D34" s="26">
        <v>21068</v>
      </c>
      <c r="E34" s="23">
        <f t="shared" si="7"/>
        <v>2530</v>
      </c>
      <c r="F34" s="26">
        <v>2414</v>
      </c>
      <c r="G34" s="27">
        <v>116</v>
      </c>
    </row>
    <row r="35" spans="1:8" ht="15" customHeight="1" x14ac:dyDescent="0.2">
      <c r="A35" s="30" t="s">
        <v>21</v>
      </c>
      <c r="B35" s="23">
        <f t="shared" si="6"/>
        <v>20810</v>
      </c>
      <c r="C35" s="29">
        <f t="shared" si="5"/>
        <v>5.3884137452453267</v>
      </c>
      <c r="D35" s="26">
        <v>18899</v>
      </c>
      <c r="E35" s="23">
        <f t="shared" si="7"/>
        <v>1911</v>
      </c>
      <c r="F35" s="26">
        <v>1799</v>
      </c>
      <c r="G35" s="27">
        <v>112</v>
      </c>
    </row>
    <row r="36" spans="1:8" ht="15" customHeight="1" x14ac:dyDescent="0.2">
      <c r="A36" s="30" t="s">
        <v>22</v>
      </c>
      <c r="B36" s="23">
        <f t="shared" si="6"/>
        <v>18535</v>
      </c>
      <c r="C36" s="29">
        <f t="shared" si="5"/>
        <v>4.79933920077473</v>
      </c>
      <c r="D36" s="26">
        <v>17212</v>
      </c>
      <c r="E36" s="23">
        <f t="shared" si="7"/>
        <v>1323</v>
      </c>
      <c r="F36" s="26">
        <v>1240</v>
      </c>
      <c r="G36" s="27">
        <v>83</v>
      </c>
    </row>
    <row r="37" spans="1:8" ht="15" customHeight="1" x14ac:dyDescent="0.2">
      <c r="A37" s="30" t="s">
        <v>23</v>
      </c>
      <c r="B37" s="23">
        <f t="shared" si="6"/>
        <v>24856</v>
      </c>
      <c r="C37" s="29">
        <f t="shared" si="5"/>
        <v>6.4360601658730339</v>
      </c>
      <c r="D37" s="26">
        <v>23353</v>
      </c>
      <c r="E37" s="23">
        <f t="shared" si="7"/>
        <v>1503</v>
      </c>
      <c r="F37" s="26">
        <v>1397</v>
      </c>
      <c r="G37" s="27">
        <v>106</v>
      </c>
      <c r="H37" s="22"/>
    </row>
    <row r="38" spans="1:8" ht="18" customHeight="1" x14ac:dyDescent="0.2">
      <c r="A38" s="33" t="s">
        <v>25</v>
      </c>
      <c r="B38" s="23">
        <f>SUM(B39:B51)</f>
        <v>74360</v>
      </c>
      <c r="C38" s="24">
        <f>SUM(B38/$B$10)*100</f>
        <v>19.254322253553219</v>
      </c>
      <c r="D38" s="23">
        <f>SUM(D39:D51)</f>
        <v>41904</v>
      </c>
      <c r="E38" s="23">
        <f>SUM(E39:E51)</f>
        <v>32456</v>
      </c>
      <c r="F38" s="25">
        <f>SUM(F39:F51)</f>
        <v>31137</v>
      </c>
      <c r="G38" s="25">
        <f>SUM(G39:G51)</f>
        <v>1319</v>
      </c>
    </row>
    <row r="39" spans="1:8" ht="15" customHeight="1" x14ac:dyDescent="0.2">
      <c r="A39" s="30" t="s">
        <v>11</v>
      </c>
      <c r="B39" s="23">
        <f>SUM(D39+E39)</f>
        <v>2989</v>
      </c>
      <c r="C39" s="29">
        <f t="shared" si="5"/>
        <v>0.77395332458136867</v>
      </c>
      <c r="D39" s="26">
        <v>653</v>
      </c>
      <c r="E39" s="23">
        <f t="shared" ref="E39:E51" si="8">SUM(F39+G39)</f>
        <v>2336</v>
      </c>
      <c r="F39" s="26">
        <v>2333</v>
      </c>
      <c r="G39" s="27">
        <v>3</v>
      </c>
    </row>
    <row r="40" spans="1:8" ht="15" customHeight="1" x14ac:dyDescent="0.2">
      <c r="A40" s="30" t="s">
        <v>12</v>
      </c>
      <c r="B40" s="23">
        <f t="shared" ref="B40:B51" si="9">SUM(D40+E40)</f>
        <v>1868</v>
      </c>
      <c r="C40" s="29">
        <f t="shared" si="5"/>
        <v>0.48368846113014274</v>
      </c>
      <c r="D40" s="26">
        <v>479</v>
      </c>
      <c r="E40" s="23">
        <f t="shared" si="8"/>
        <v>1389</v>
      </c>
      <c r="F40" s="26">
        <v>1385</v>
      </c>
      <c r="G40" s="27">
        <v>4</v>
      </c>
    </row>
    <row r="41" spans="1:8" ht="15" customHeight="1" x14ac:dyDescent="0.2">
      <c r="A41" s="30" t="s">
        <v>13</v>
      </c>
      <c r="B41" s="23">
        <f t="shared" si="9"/>
        <v>2325</v>
      </c>
      <c r="C41" s="29">
        <f t="shared" si="5"/>
        <v>0.60202123775566474</v>
      </c>
      <c r="D41" s="26">
        <v>627</v>
      </c>
      <c r="E41" s="23">
        <f t="shared" si="8"/>
        <v>1698</v>
      </c>
      <c r="F41" s="26">
        <v>1691</v>
      </c>
      <c r="G41" s="27">
        <v>7</v>
      </c>
    </row>
    <row r="42" spans="1:8" ht="15" customHeight="1" x14ac:dyDescent="0.2">
      <c r="A42" s="30" t="s">
        <v>14</v>
      </c>
      <c r="B42" s="23">
        <f t="shared" si="9"/>
        <v>5041</v>
      </c>
      <c r="C42" s="29">
        <f t="shared" si="5"/>
        <v>1.3052856170005618</v>
      </c>
      <c r="D42" s="26">
        <v>2211</v>
      </c>
      <c r="E42" s="23">
        <f t="shared" si="8"/>
        <v>2830</v>
      </c>
      <c r="F42" s="26">
        <v>2820</v>
      </c>
      <c r="G42" s="27">
        <v>10</v>
      </c>
    </row>
    <row r="43" spans="1:8" ht="15" customHeight="1" x14ac:dyDescent="0.2">
      <c r="A43" s="30" t="s">
        <v>15</v>
      </c>
      <c r="B43" s="23">
        <f t="shared" si="9"/>
        <v>9124</v>
      </c>
      <c r="C43" s="29">
        <f t="shared" si="5"/>
        <v>2.3625125906592199</v>
      </c>
      <c r="D43" s="26">
        <v>5040</v>
      </c>
      <c r="E43" s="23">
        <f t="shared" si="8"/>
        <v>4084</v>
      </c>
      <c r="F43" s="26">
        <v>4013</v>
      </c>
      <c r="G43" s="27">
        <v>71</v>
      </c>
    </row>
    <row r="44" spans="1:8" ht="15" customHeight="1" x14ac:dyDescent="0.2">
      <c r="A44" s="30" t="s">
        <v>16</v>
      </c>
      <c r="B44" s="23">
        <f t="shared" si="9"/>
        <v>9867</v>
      </c>
      <c r="C44" s="29">
        <f t="shared" si="5"/>
        <v>2.5549004528753314</v>
      </c>
      <c r="D44" s="26">
        <v>6149</v>
      </c>
      <c r="E44" s="23">
        <f t="shared" si="8"/>
        <v>3718</v>
      </c>
      <c r="F44" s="26">
        <v>3626</v>
      </c>
      <c r="G44" s="27">
        <v>92</v>
      </c>
    </row>
    <row r="45" spans="1:8" ht="15" customHeight="1" x14ac:dyDescent="0.2">
      <c r="A45" s="30" t="s">
        <v>17</v>
      </c>
      <c r="B45" s="23">
        <f t="shared" si="9"/>
        <v>9024</v>
      </c>
      <c r="C45" s="29">
        <f t="shared" si="5"/>
        <v>2.3366192040890836</v>
      </c>
      <c r="D45" s="26">
        <v>5781</v>
      </c>
      <c r="E45" s="23">
        <f t="shared" si="8"/>
        <v>3243</v>
      </c>
      <c r="F45" s="26">
        <v>3104</v>
      </c>
      <c r="G45" s="27">
        <v>139</v>
      </c>
    </row>
    <row r="46" spans="1:8" ht="15" customHeight="1" x14ac:dyDescent="0.2">
      <c r="A46" s="30" t="s">
        <v>18</v>
      </c>
      <c r="B46" s="23">
        <f t="shared" si="9"/>
        <v>7480</v>
      </c>
      <c r="C46" s="29">
        <f t="shared" si="5"/>
        <v>1.9368253154461821</v>
      </c>
      <c r="D46" s="26">
        <v>4758</v>
      </c>
      <c r="E46" s="23">
        <f t="shared" si="8"/>
        <v>2722</v>
      </c>
      <c r="F46" s="26">
        <v>2538</v>
      </c>
      <c r="G46" s="27">
        <v>184</v>
      </c>
    </row>
    <row r="47" spans="1:8" ht="15" customHeight="1" x14ac:dyDescent="0.2">
      <c r="A47" s="30" t="s">
        <v>19</v>
      </c>
      <c r="B47" s="23">
        <f t="shared" si="9"/>
        <v>6572</v>
      </c>
      <c r="C47" s="29">
        <f t="shared" si="5"/>
        <v>1.7017133653893461</v>
      </c>
      <c r="D47" s="26">
        <v>4149</v>
      </c>
      <c r="E47" s="23">
        <f t="shared" si="8"/>
        <v>2423</v>
      </c>
      <c r="F47" s="26">
        <v>2202</v>
      </c>
      <c r="G47" s="27">
        <v>221</v>
      </c>
    </row>
    <row r="48" spans="1:8" ht="15" customHeight="1" x14ac:dyDescent="0.2">
      <c r="A48" s="30" t="s">
        <v>20</v>
      </c>
      <c r="B48" s="23">
        <f t="shared" si="9"/>
        <v>5847</v>
      </c>
      <c r="C48" s="29">
        <f t="shared" si="5"/>
        <v>1.513986312755859</v>
      </c>
      <c r="D48" s="26">
        <v>3531</v>
      </c>
      <c r="E48" s="23">
        <f t="shared" si="8"/>
        <v>2316</v>
      </c>
      <c r="F48" s="26">
        <v>2129</v>
      </c>
      <c r="G48" s="27">
        <v>187</v>
      </c>
    </row>
    <row r="49" spans="1:8" ht="15" customHeight="1" x14ac:dyDescent="0.2">
      <c r="A49" s="30" t="s">
        <v>21</v>
      </c>
      <c r="B49" s="23">
        <f t="shared" si="9"/>
        <v>4941</v>
      </c>
      <c r="C49" s="29">
        <f t="shared" si="5"/>
        <v>1.2793922304304257</v>
      </c>
      <c r="D49" s="26">
        <v>2885</v>
      </c>
      <c r="E49" s="23">
        <f t="shared" si="8"/>
        <v>2056</v>
      </c>
      <c r="F49" s="26">
        <v>1901</v>
      </c>
      <c r="G49" s="27">
        <v>155</v>
      </c>
    </row>
    <row r="50" spans="1:8" ht="15" customHeight="1" x14ac:dyDescent="0.2">
      <c r="A50" s="30" t="s">
        <v>22</v>
      </c>
      <c r="B50" s="23">
        <f t="shared" si="9"/>
        <v>3889</v>
      </c>
      <c r="C50" s="29">
        <f t="shared" si="5"/>
        <v>1.0069938037125938</v>
      </c>
      <c r="D50" s="26">
        <v>2268</v>
      </c>
      <c r="E50" s="23">
        <f t="shared" si="8"/>
        <v>1621</v>
      </c>
      <c r="F50" s="26">
        <v>1515</v>
      </c>
      <c r="G50" s="27">
        <v>106</v>
      </c>
    </row>
    <row r="51" spans="1:8" ht="15" customHeight="1" x14ac:dyDescent="0.2">
      <c r="A51" s="30" t="s">
        <v>23</v>
      </c>
      <c r="B51" s="23">
        <f t="shared" si="9"/>
        <v>5393</v>
      </c>
      <c r="C51" s="29">
        <f t="shared" si="5"/>
        <v>1.396430337727441</v>
      </c>
      <c r="D51" s="26">
        <v>3373</v>
      </c>
      <c r="E51" s="23">
        <f t="shared" si="8"/>
        <v>2020</v>
      </c>
      <c r="F51" s="26">
        <v>1880</v>
      </c>
      <c r="G51" s="27">
        <v>140</v>
      </c>
      <c r="H51" s="22"/>
    </row>
    <row r="52" spans="1:8" ht="12.75" customHeight="1" x14ac:dyDescent="0.2">
      <c r="A52" s="14"/>
      <c r="B52" s="15"/>
      <c r="C52" s="16"/>
      <c r="D52" s="17"/>
      <c r="E52" s="15"/>
      <c r="F52" s="17"/>
      <c r="G52" s="18"/>
    </row>
    <row r="53" spans="1:8" ht="12.75" customHeight="1" x14ac:dyDescent="0.2">
      <c r="B53" s="13"/>
      <c r="D53" s="12"/>
      <c r="E53" s="13"/>
      <c r="F53" s="12"/>
      <c r="G53" s="12"/>
    </row>
    <row r="54" spans="1:8" ht="12.75" customHeight="1" x14ac:dyDescent="0.2">
      <c r="A54" s="1" t="s">
        <v>26</v>
      </c>
      <c r="B54" s="13"/>
    </row>
    <row r="55" spans="1:8" ht="12.75" customHeight="1" x14ac:dyDescent="0.2">
      <c r="A55" s="1" t="s">
        <v>27</v>
      </c>
    </row>
  </sheetData>
  <mergeCells count="12">
    <mergeCell ref="F7:F8"/>
    <mergeCell ref="G7:G8"/>
    <mergeCell ref="A1:G1"/>
    <mergeCell ref="A2:G2"/>
    <mergeCell ref="A4:A8"/>
    <mergeCell ref="B4:G4"/>
    <mergeCell ref="B5:B8"/>
    <mergeCell ref="C5:C8"/>
    <mergeCell ref="D5:G5"/>
    <mergeCell ref="D6:D8"/>
    <mergeCell ref="E6:G6"/>
    <mergeCell ref="E7:E8"/>
  </mergeCells>
  <printOptions horizontalCentered="1"/>
  <pageMargins left="0.74803149606299213" right="0.74803149606299213" top="0.98425196850393704" bottom="0.98425196850393704" header="0" footer="0"/>
  <pageSetup scale="78" orientation="portrait" r:id="rId1"/>
  <ignoredErrors>
    <ignoredError sqref="B24:C24 E11:E24 B38:C38 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2025-12-22T13:50:50Z</cp:lastPrinted>
  <dcterms:created xsi:type="dcterms:W3CDTF">2025-10-03T18:43:25Z</dcterms:created>
  <dcterms:modified xsi:type="dcterms:W3CDTF">2026-02-23T16:45:55Z</dcterms:modified>
</cp:coreProperties>
</file>