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2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2" l="1"/>
  <c r="B51" i="2"/>
  <c r="E50" i="2"/>
  <c r="B50" i="2"/>
  <c r="E49" i="2"/>
  <c r="B49" i="2"/>
  <c r="E48" i="2"/>
  <c r="B48" i="2"/>
  <c r="E47" i="2"/>
  <c r="B47" i="2"/>
  <c r="E46" i="2"/>
  <c r="B46" i="2"/>
  <c r="E45" i="2"/>
  <c r="B45" i="2"/>
  <c r="E44" i="2"/>
  <c r="B44" i="2"/>
  <c r="E43" i="2"/>
  <c r="B43" i="2"/>
  <c r="E42" i="2"/>
  <c r="B42" i="2"/>
  <c r="E41" i="2"/>
  <c r="B41" i="2"/>
  <c r="E40" i="2"/>
  <c r="B40" i="2"/>
  <c r="E39" i="2"/>
  <c r="B39" i="2"/>
  <c r="G38" i="2"/>
  <c r="F38" i="2"/>
  <c r="D38" i="2"/>
  <c r="E37" i="2"/>
  <c r="B37" i="2"/>
  <c r="E36" i="2"/>
  <c r="B36" i="2"/>
  <c r="E35" i="2"/>
  <c r="B35" i="2"/>
  <c r="E34" i="2"/>
  <c r="B34" i="2"/>
  <c r="E33" i="2"/>
  <c r="B33" i="2"/>
  <c r="E32" i="2"/>
  <c r="B32" i="2"/>
  <c r="E31" i="2"/>
  <c r="B31" i="2"/>
  <c r="E30" i="2"/>
  <c r="B30" i="2"/>
  <c r="E29" i="2"/>
  <c r="B29" i="2"/>
  <c r="E28" i="2"/>
  <c r="B28" i="2"/>
  <c r="E27" i="2"/>
  <c r="B27" i="2"/>
  <c r="E26" i="2"/>
  <c r="B26" i="2"/>
  <c r="E25" i="2"/>
  <c r="B25" i="2"/>
  <c r="G24" i="2"/>
  <c r="F24" i="2"/>
  <c r="D24" i="2"/>
  <c r="G23" i="2"/>
  <c r="F23" i="2"/>
  <c r="D23" i="2"/>
  <c r="G22" i="2"/>
  <c r="F22" i="2"/>
  <c r="D22" i="2"/>
  <c r="G21" i="2"/>
  <c r="F21" i="2"/>
  <c r="D21" i="2"/>
  <c r="G20" i="2"/>
  <c r="E20" i="2" s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B14" i="2" s="1"/>
  <c r="G13" i="2"/>
  <c r="F13" i="2"/>
  <c r="D13" i="2"/>
  <c r="G12" i="2"/>
  <c r="F12" i="2"/>
  <c r="D12" i="2"/>
  <c r="G11" i="2"/>
  <c r="F11" i="2"/>
  <c r="D11" i="2"/>
  <c r="E23" i="2" l="1"/>
  <c r="E15" i="2"/>
  <c r="E13" i="2"/>
  <c r="E19" i="2"/>
  <c r="E18" i="2"/>
  <c r="E12" i="2"/>
  <c r="E24" i="2"/>
  <c r="E16" i="2"/>
  <c r="E22" i="2"/>
  <c r="B20" i="2"/>
  <c r="E11" i="2"/>
  <c r="B13" i="2"/>
  <c r="E14" i="2"/>
  <c r="B16" i="2"/>
  <c r="E17" i="2"/>
  <c r="E38" i="2"/>
  <c r="B18" i="2"/>
  <c r="B19" i="2"/>
  <c r="B21" i="2"/>
  <c r="F10" i="2"/>
  <c r="B17" i="2"/>
  <c r="B22" i="2"/>
  <c r="B23" i="2"/>
  <c r="B24" i="2"/>
  <c r="G10" i="2"/>
  <c r="B11" i="2"/>
  <c r="B12" i="2"/>
  <c r="E21" i="2"/>
  <c r="D10" i="2"/>
  <c r="B38" i="2"/>
  <c r="B15" i="2"/>
  <c r="E10" i="2" l="1"/>
  <c r="B10" i="2"/>
  <c r="C51" i="2" s="1"/>
  <c r="C10" i="2" l="1"/>
  <c r="C42" i="2"/>
  <c r="C49" i="2"/>
  <c r="C11" i="2"/>
  <c r="C32" i="2"/>
  <c r="C29" i="2"/>
  <c r="C37" i="2"/>
  <c r="C16" i="2"/>
  <c r="C39" i="2"/>
  <c r="C33" i="2"/>
  <c r="C26" i="2"/>
  <c r="C13" i="2"/>
  <c r="C25" i="2"/>
  <c r="C28" i="2"/>
  <c r="C19" i="2"/>
  <c r="C47" i="2"/>
  <c r="C43" i="2"/>
  <c r="C35" i="2"/>
  <c r="C44" i="2"/>
  <c r="C34" i="2"/>
  <c r="C45" i="2"/>
  <c r="C22" i="2"/>
  <c r="C50" i="2"/>
  <c r="C30" i="2"/>
  <c r="C27" i="2"/>
  <c r="C46" i="2"/>
  <c r="C36" i="2"/>
  <c r="C17" i="2"/>
  <c r="C23" i="2"/>
  <c r="C24" i="2"/>
  <c r="C18" i="2"/>
  <c r="C14" i="2"/>
  <c r="C20" i="2"/>
  <c r="C12" i="2"/>
  <c r="C15" i="2"/>
  <c r="C48" i="2"/>
  <c r="C21" i="2"/>
  <c r="C38" i="2"/>
  <c r="C41" i="2"/>
  <c r="C31" i="2"/>
  <c r="C40" i="2"/>
</calcChain>
</file>

<file path=xl/sharedStrings.xml><?xml version="1.0" encoding="utf-8"?>
<sst xmlns="http://schemas.openxmlformats.org/spreadsheetml/2006/main" count="57" uniqueCount="30">
  <si>
    <t>Sexo y grupos de edad</t>
  </si>
  <si>
    <t>Salida de pasajeros</t>
  </si>
  <si>
    <t>Total</t>
  </si>
  <si>
    <t>Porcentaje         (1)</t>
  </si>
  <si>
    <t>Clase</t>
  </si>
  <si>
    <t>Visitantes</t>
  </si>
  <si>
    <t>Residentes</t>
  </si>
  <si>
    <t>Panameños</t>
  </si>
  <si>
    <t>Extranjeros</t>
  </si>
  <si>
    <t>TOTAL</t>
  </si>
  <si>
    <t>Menos de 10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</si>
  <si>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</si>
  <si>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</si>
  <si>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</si>
  <si>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</si>
  <si>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</si>
  <si>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</si>
  <si>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</si>
  <si>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</si>
  <si>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</si>
  <si>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</si>
  <si>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</si>
  <si>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</si>
  <si>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Hombres</t>
  </si>
  <si>
    <t>Mujeres</t>
  </si>
  <si>
    <t xml:space="preserve">- Cantidad nula o cero.      </t>
  </si>
  <si>
    <t>Fuente: Servicio Nacional de Migración.</t>
  </si>
  <si>
    <t>(1) De existir diferencia entre el total y los parciales se debe al redondeo.</t>
  </si>
  <si>
    <t xml:space="preserve">Cuadro 28. SALIDA DE PASAJEROS DE LA REPÚBLICA POR LOS PUERTOS DE BALBOA Y </t>
  </si>
  <si>
    <t>CRISTÓBAL, POR CLASE, SEGÚN SEXO Y GRUPOS DE EDAD: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</si>
</sst>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;&quot;-&quot;;&quot;-&quot;"/>
    <numFmt numFmtId="167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52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2" fillId="0" borderId="0" xfId="1" applyNumberFormat="1" applyFont="1" applyBorder="1"/>
    <xf numFmtId="0" fontId="2" fillId="0" borderId="0" xfId="1" applyFont="1"/>
    <xf numFmtId="164" fontId="2" fillId="0" borderId="0" xfId="1" applyNumberFormat="1" applyFont="1"/>
    <xf numFmtId="0" fontId="3" fillId="0" borderId="0" xfId="1" applyFont="1" applyBorder="1"/>
    <xf numFmtId="164" fontId="3" fillId="0" borderId="0" xfId="1" applyNumberFormat="1" applyFont="1"/>
    <xf numFmtId="0" fontId="4" fillId="0" borderId="0" xfId="1" applyFont="1"/>
    <xf numFmtId="165" fontId="3" fillId="0" borderId="0" xfId="1" applyNumberFormat="1" applyFont="1"/>
    <xf numFmtId="164" fontId="3" fillId="0" borderId="0" xfId="1" applyNumberFormat="1" applyFont="1" applyBorder="1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65" fontId="3" fillId="0" borderId="0" xfId="1" applyNumberFormat="1" applyFont="1" applyBorder="1"/>
    <xf numFmtId="166" fontId="2" fillId="0" borderId="3" xfId="1" applyNumberFormat="1" applyFont="1" applyBorder="1" applyAlignment="1"/>
    <xf numFmtId="166" fontId="2" fillId="0" borderId="4" xfId="1" applyNumberFormat="1" applyFont="1" applyBorder="1" applyAlignment="1"/>
    <xf numFmtId="0" fontId="3" fillId="0" borderId="1" xfId="1" applyFont="1" applyBorder="1" applyAlignment="1">
      <alignment vertical="center"/>
    </xf>
    <xf numFmtId="166" fontId="3" fillId="0" borderId="0" xfId="1" applyNumberFormat="1" applyFont="1" applyAlignment="1">
      <alignment vertical="center"/>
    </xf>
    <xf numFmtId="49" fontId="3" fillId="0" borderId="1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vertical="top"/>
    </xf>
    <xf numFmtId="0" fontId="3" fillId="0" borderId="1" xfId="1" applyFont="1" applyBorder="1" applyAlignment="1">
      <alignment horizontal="center"/>
    </xf>
    <xf numFmtId="166" fontId="2" fillId="0" borderId="3" xfId="1" applyNumberFormat="1" applyFont="1" applyBorder="1" applyAlignment="1">
      <alignment horizontal="right" wrapText="1"/>
    </xf>
    <xf numFmtId="166" fontId="2" fillId="0" borderId="4" xfId="1" applyNumberFormat="1" applyFont="1" applyBorder="1" applyAlignment="1">
      <alignment horizontal="right" wrapText="1"/>
    </xf>
    <xf numFmtId="166" fontId="2" fillId="0" borderId="0" xfId="1" applyNumberFormat="1" applyFont="1" applyAlignment="1">
      <alignment vertical="center"/>
    </xf>
    <xf numFmtId="164" fontId="3" fillId="0" borderId="3" xfId="1" applyNumberFormat="1" applyFont="1" applyBorder="1" applyAlignment="1"/>
    <xf numFmtId="166" fontId="3" fillId="0" borderId="3" xfId="1" applyNumberFormat="1" applyFont="1" applyBorder="1" applyAlignment="1">
      <alignment horizontal="right" wrapText="1"/>
    </xf>
    <xf numFmtId="166" fontId="3" fillId="0" borderId="4" xfId="1" applyNumberFormat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166" fontId="3" fillId="0" borderId="0" xfId="1" applyNumberFormat="1" applyFont="1" applyAlignment="1"/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vertical="top"/>
    </xf>
    <xf numFmtId="49" fontId="3" fillId="0" borderId="5" xfId="1" applyNumberFormat="1" applyFont="1" applyBorder="1"/>
    <xf numFmtId="0" fontId="2" fillId="0" borderId="6" xfId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7" fontId="4" fillId="0" borderId="6" xfId="1" applyNumberFormat="1" applyFont="1" applyBorder="1" applyAlignment="1">
      <alignment vertical="center"/>
    </xf>
    <xf numFmtId="167" fontId="2" fillId="0" borderId="6" xfId="1" applyNumberFormat="1" applyFont="1" applyBorder="1" applyAlignment="1">
      <alignment vertical="center"/>
    </xf>
    <xf numFmtId="165" fontId="3" fillId="0" borderId="7" xfId="1" applyNumberFormat="1" applyFont="1" applyBorder="1"/>
    <xf numFmtId="49" fontId="3" fillId="0" borderId="0" xfId="1" applyNumberFormat="1" applyFont="1"/>
    <xf numFmtId="167" fontId="4" fillId="0" borderId="0" xfId="1" applyNumberFormat="1" applyFont="1"/>
    <xf numFmtId="0" fontId="2" fillId="0" borderId="1" xfId="1" applyFont="1" applyBorder="1" applyAlignment="1">
      <alignment horizontal="center"/>
    </xf>
    <xf numFmtId="164" fontId="1" fillId="0" borderId="3" xfId="1" applyNumberFormat="1" applyFont="1" applyBorder="1" applyAlignment="1"/>
    <xf numFmtId="0" fontId="1" fillId="0" borderId="0" xfId="1" applyFont="1"/>
    <xf numFmtId="0" fontId="5" fillId="2" borderId="2" xfId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left" vertic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31.42578125" style="9" customWidth="1"/>
    <col min="2" max="2" width="13.85546875" style="2" customWidth="1"/>
    <col min="3" max="3" width="12.28515625" style="5" customWidth="1"/>
    <col min="4" max="4" width="12.28515625" style="6" customWidth="1"/>
    <col min="5" max="5" width="13.85546875" style="6" customWidth="1"/>
    <col min="6" max="6" width="12.28515625" style="2" customWidth="1"/>
    <col min="7" max="7" width="12.28515625" style="7" customWidth="1"/>
    <col min="8" max="8" width="11.42578125" style="8"/>
    <col min="9" max="9" width="11.42578125" style="9"/>
    <col min="10" max="10" width="11.42578125" style="5"/>
    <col min="11" max="16384" width="11.42578125" style="9"/>
  </cols>
  <sheetData>
    <row r="1" spans="1:11" s="2" customFormat="1" ht="15" customHeight="1" x14ac:dyDescent="0.2">
      <c r="A1" s="45" t="s">
        <v>28</v>
      </c>
      <c r="B1" s="45"/>
      <c r="C1" s="45"/>
      <c r="D1" s="45"/>
      <c r="E1" s="45"/>
      <c r="F1" s="45"/>
      <c r="G1" s="46"/>
      <c r="H1" s="1"/>
      <c r="J1" s="3"/>
    </row>
    <row r="2" spans="1:11" s="2" customFormat="1" ht="15" customHeight="1" x14ac:dyDescent="0.2">
      <c r="A2" s="45" t="s">
        <v>29</v>
      </c>
      <c r="B2" s="45"/>
      <c r="C2" s="45"/>
      <c r="D2" s="45"/>
      <c r="E2" s="45"/>
      <c r="F2" s="45"/>
      <c r="G2" s="46"/>
      <c r="H2" s="1"/>
      <c r="J2" s="3"/>
    </row>
    <row r="3" spans="1:11" ht="11.1" customHeight="1" x14ac:dyDescent="0.2">
      <c r="A3" s="4"/>
    </row>
    <row r="4" spans="1:11" ht="18" customHeight="1" x14ac:dyDescent="0.2">
      <c r="A4" s="43" t="s">
        <v>0</v>
      </c>
      <c r="B4" s="43" t="s">
        <v>1</v>
      </c>
      <c r="C4" s="43"/>
      <c r="D4" s="43"/>
      <c r="E4" s="43"/>
      <c r="F4" s="43"/>
      <c r="G4" s="43"/>
    </row>
    <row r="5" spans="1:11" ht="15.95" customHeight="1" x14ac:dyDescent="0.2">
      <c r="A5" s="43"/>
      <c r="B5" s="43" t="s">
        <v>2</v>
      </c>
      <c r="C5" s="47" t="s">
        <v>3</v>
      </c>
      <c r="D5" s="43" t="s">
        <v>4</v>
      </c>
      <c r="E5" s="43"/>
      <c r="F5" s="43"/>
      <c r="G5" s="43"/>
    </row>
    <row r="6" spans="1:11" ht="18" customHeight="1" x14ac:dyDescent="0.2">
      <c r="A6" s="43"/>
      <c r="B6" s="43"/>
      <c r="C6" s="47"/>
      <c r="D6" s="43" t="s">
        <v>5</v>
      </c>
      <c r="E6" s="43" t="s">
        <v>2</v>
      </c>
      <c r="F6" s="43" t="s">
        <v>6</v>
      </c>
      <c r="G6" s="43"/>
    </row>
    <row r="7" spans="1:11" ht="15.95" customHeight="1" x14ac:dyDescent="0.2">
      <c r="A7" s="43"/>
      <c r="B7" s="43"/>
      <c r="C7" s="47"/>
      <c r="D7" s="43"/>
      <c r="E7" s="43"/>
      <c r="F7" s="43" t="s">
        <v>7</v>
      </c>
      <c r="G7" s="43" t="s">
        <v>8</v>
      </c>
    </row>
    <row r="8" spans="1:11" ht="15" customHeight="1" x14ac:dyDescent="0.2">
      <c r="A8" s="43"/>
      <c r="B8" s="43"/>
      <c r="C8" s="47"/>
      <c r="D8" s="43"/>
      <c r="E8" s="43"/>
      <c r="F8" s="43"/>
      <c r="G8" s="43"/>
    </row>
    <row r="9" spans="1:11" ht="11.1" customHeight="1" x14ac:dyDescent="0.2">
      <c r="A9" s="10"/>
      <c r="B9" s="11"/>
      <c r="C9" s="12"/>
      <c r="D9" s="13"/>
      <c r="E9" s="13"/>
      <c r="F9" s="11"/>
      <c r="G9" s="14"/>
    </row>
    <row r="10" spans="1:11" s="2" customFormat="1" ht="20.100000000000001" customHeight="1" x14ac:dyDescent="0.2">
      <c r="A10" s="40" t="s">
        <v>9</v>
      </c>
      <c r="B10" s="15">
        <f>SUM(B11:B23)</f>
        <v>2981</v>
      </c>
      <c r="C10" s="41">
        <f>SUM(B10/$B$10)*100</f>
        <v>100</v>
      </c>
      <c r="D10" s="15">
        <f>SUM(D11:D23)</f>
        <v>2850</v>
      </c>
      <c r="E10" s="15">
        <f>SUM(E11:E23)</f>
        <v>131</v>
      </c>
      <c r="F10" s="15">
        <f>SUM(F11:F23)</f>
        <v>125</v>
      </c>
      <c r="G10" s="16">
        <f>SUM(G11:G23)</f>
        <v>6</v>
      </c>
      <c r="H10" s="1"/>
      <c r="J10" s="3"/>
      <c r="K10" s="3"/>
    </row>
    <row r="11" spans="1:11" ht="15" customHeight="1" x14ac:dyDescent="0.2">
      <c r="A11" s="17" t="s">
        <v>10</v>
      </c>
      <c r="B11" s="15">
        <f>SUM(D11,F11,G11)</f>
        <v>41</v>
      </c>
      <c r="C11" s="41">
        <f>SUM(B11/$B$10)*100</f>
        <v>1.3753773901375377</v>
      </c>
      <c r="D11" s="15">
        <f t="shared" ref="D11:D23" si="0">(D25+D39)</f>
        <v>40</v>
      </c>
      <c r="E11" s="15">
        <f>SUM(F11:G11)</f>
        <v>1</v>
      </c>
      <c r="F11" s="15">
        <f>(F25+F39)</f>
        <v>1</v>
      </c>
      <c r="G11" s="16">
        <f>(G25+G39)</f>
        <v>0</v>
      </c>
      <c r="J11" s="18"/>
    </row>
    <row r="12" spans="1:11" ht="15" customHeight="1" x14ac:dyDescent="0.2">
      <c r="A12" s="19" t="s">
        <v>11</v>
      </c>
      <c r="B12" s="15">
        <f t="shared" ref="B12:B23" si="1">SUM(D12,F12,G12)</f>
        <v>0</v>
      </c>
      <c r="C12" s="41">
        <f t="shared" ref="C12:C51" si="2">SUM(B12/$B$10)*100</f>
        <v>0</v>
      </c>
      <c r="D12" s="15">
        <f t="shared" si="0"/>
        <v>0</v>
      </c>
      <c r="E12" s="15">
        <f t="shared" ref="E12:E51" si="3">SUM(F12:G12)</f>
        <v>0</v>
      </c>
      <c r="F12" s="15">
        <f t="shared" ref="F12:G23" si="4">(F26+F40)</f>
        <v>0</v>
      </c>
      <c r="G12" s="16">
        <f t="shared" si="4"/>
        <v>0</v>
      </c>
      <c r="J12" s="18"/>
    </row>
    <row r="13" spans="1:11" ht="15" customHeight="1" x14ac:dyDescent="0.2">
      <c r="A13" s="19" t="s">
        <v>12</v>
      </c>
      <c r="B13" s="15">
        <f t="shared" si="1"/>
        <v>10</v>
      </c>
      <c r="C13" s="41">
        <f t="shared" si="2"/>
        <v>0.33545790003354575</v>
      </c>
      <c r="D13" s="15">
        <f t="shared" si="0"/>
        <v>10</v>
      </c>
      <c r="E13" s="15">
        <f t="shared" si="3"/>
        <v>0</v>
      </c>
      <c r="F13" s="15">
        <f t="shared" si="4"/>
        <v>0</v>
      </c>
      <c r="G13" s="16">
        <f t="shared" si="4"/>
        <v>0</v>
      </c>
      <c r="J13" s="18"/>
    </row>
    <row r="14" spans="1:11" ht="15" customHeight="1" x14ac:dyDescent="0.2">
      <c r="A14" s="19" t="s">
        <v>13</v>
      </c>
      <c r="B14" s="15">
        <f t="shared" si="1"/>
        <v>153</v>
      </c>
      <c r="C14" s="41">
        <f t="shared" si="2"/>
        <v>5.1325058705132509</v>
      </c>
      <c r="D14" s="15">
        <f t="shared" si="0"/>
        <v>138</v>
      </c>
      <c r="E14" s="15">
        <f t="shared" si="3"/>
        <v>15</v>
      </c>
      <c r="F14" s="15">
        <f t="shared" si="4"/>
        <v>13</v>
      </c>
      <c r="G14" s="16">
        <f t="shared" si="4"/>
        <v>2</v>
      </c>
      <c r="J14" s="18"/>
    </row>
    <row r="15" spans="1:11" ht="15" customHeight="1" x14ac:dyDescent="0.2">
      <c r="A15" s="19" t="s">
        <v>14</v>
      </c>
      <c r="B15" s="15">
        <f t="shared" si="1"/>
        <v>463</v>
      </c>
      <c r="C15" s="41">
        <f t="shared" si="2"/>
        <v>15.531700771553169</v>
      </c>
      <c r="D15" s="15">
        <f t="shared" si="0"/>
        <v>449</v>
      </c>
      <c r="E15" s="15">
        <f t="shared" si="3"/>
        <v>14</v>
      </c>
      <c r="F15" s="15">
        <f t="shared" si="4"/>
        <v>14</v>
      </c>
      <c r="G15" s="16">
        <f t="shared" si="4"/>
        <v>0</v>
      </c>
      <c r="J15" s="18"/>
    </row>
    <row r="16" spans="1:11" ht="15" customHeight="1" x14ac:dyDescent="0.2">
      <c r="A16" s="19" t="s">
        <v>15</v>
      </c>
      <c r="B16" s="15">
        <f t="shared" si="1"/>
        <v>513</v>
      </c>
      <c r="C16" s="41">
        <f t="shared" si="2"/>
        <v>17.2089902717209</v>
      </c>
      <c r="D16" s="15">
        <f t="shared" si="0"/>
        <v>501</v>
      </c>
      <c r="E16" s="15">
        <f t="shared" si="3"/>
        <v>12</v>
      </c>
      <c r="F16" s="15">
        <f t="shared" si="4"/>
        <v>12</v>
      </c>
      <c r="G16" s="16">
        <f t="shared" si="4"/>
        <v>0</v>
      </c>
      <c r="J16" s="18"/>
    </row>
    <row r="17" spans="1:12" ht="15" customHeight="1" x14ac:dyDescent="0.2">
      <c r="A17" s="19" t="s">
        <v>16</v>
      </c>
      <c r="B17" s="15">
        <f t="shared" si="1"/>
        <v>482</v>
      </c>
      <c r="C17" s="41">
        <f t="shared" si="2"/>
        <v>16.169070781616906</v>
      </c>
      <c r="D17" s="15">
        <f t="shared" si="0"/>
        <v>458</v>
      </c>
      <c r="E17" s="15">
        <f t="shared" si="3"/>
        <v>24</v>
      </c>
      <c r="F17" s="15">
        <f t="shared" si="4"/>
        <v>23</v>
      </c>
      <c r="G17" s="16">
        <f t="shared" si="4"/>
        <v>1</v>
      </c>
    </row>
    <row r="18" spans="1:12" ht="15" customHeight="1" x14ac:dyDescent="0.2">
      <c r="A18" s="19" t="s">
        <v>17</v>
      </c>
      <c r="B18" s="15">
        <f t="shared" si="1"/>
        <v>393</v>
      </c>
      <c r="C18" s="41">
        <f t="shared" si="2"/>
        <v>13.183495471318349</v>
      </c>
      <c r="D18" s="15">
        <f t="shared" si="0"/>
        <v>381</v>
      </c>
      <c r="E18" s="15">
        <f t="shared" si="3"/>
        <v>12</v>
      </c>
      <c r="F18" s="15">
        <f t="shared" si="4"/>
        <v>11</v>
      </c>
      <c r="G18" s="16">
        <f t="shared" si="4"/>
        <v>1</v>
      </c>
    </row>
    <row r="19" spans="1:12" ht="15" customHeight="1" x14ac:dyDescent="0.2">
      <c r="A19" s="19" t="s">
        <v>18</v>
      </c>
      <c r="B19" s="15">
        <f t="shared" si="1"/>
        <v>346</v>
      </c>
      <c r="C19" s="41">
        <f t="shared" si="2"/>
        <v>11.606843341160685</v>
      </c>
      <c r="D19" s="15">
        <f t="shared" si="0"/>
        <v>332</v>
      </c>
      <c r="E19" s="15">
        <f t="shared" si="3"/>
        <v>14</v>
      </c>
      <c r="F19" s="15">
        <f t="shared" si="4"/>
        <v>14</v>
      </c>
      <c r="G19" s="16">
        <f t="shared" si="4"/>
        <v>0</v>
      </c>
      <c r="J19" s="18"/>
      <c r="K19" s="18"/>
      <c r="L19" s="18"/>
    </row>
    <row r="20" spans="1:12" ht="15" customHeight="1" x14ac:dyDescent="0.2">
      <c r="A20" s="19" t="s">
        <v>19</v>
      </c>
      <c r="B20" s="15">
        <f t="shared" si="1"/>
        <v>266</v>
      </c>
      <c r="C20" s="41">
        <f t="shared" si="2"/>
        <v>8.9231801408923186</v>
      </c>
      <c r="D20" s="15">
        <f t="shared" si="0"/>
        <v>250</v>
      </c>
      <c r="E20" s="15">
        <f t="shared" si="3"/>
        <v>16</v>
      </c>
      <c r="F20" s="15">
        <f t="shared" si="4"/>
        <v>14</v>
      </c>
      <c r="G20" s="16">
        <f t="shared" si="4"/>
        <v>2</v>
      </c>
      <c r="J20" s="18"/>
    </row>
    <row r="21" spans="1:12" ht="15" customHeight="1" x14ac:dyDescent="0.2">
      <c r="A21" s="19" t="s">
        <v>20</v>
      </c>
      <c r="B21" s="15">
        <f t="shared" si="1"/>
        <v>185</v>
      </c>
      <c r="C21" s="41">
        <f t="shared" si="2"/>
        <v>6.2059711506205968</v>
      </c>
      <c r="D21" s="15">
        <f t="shared" si="0"/>
        <v>178</v>
      </c>
      <c r="E21" s="15">
        <f t="shared" si="3"/>
        <v>7</v>
      </c>
      <c r="F21" s="15">
        <f t="shared" si="4"/>
        <v>7</v>
      </c>
      <c r="G21" s="16">
        <f t="shared" si="4"/>
        <v>0</v>
      </c>
      <c r="J21" s="18"/>
    </row>
    <row r="22" spans="1:12" ht="15" customHeight="1" x14ac:dyDescent="0.2">
      <c r="A22" s="19" t="s">
        <v>21</v>
      </c>
      <c r="B22" s="15">
        <f t="shared" si="1"/>
        <v>95</v>
      </c>
      <c r="C22" s="41">
        <f t="shared" si="2"/>
        <v>3.186850050318685</v>
      </c>
      <c r="D22" s="15">
        <f t="shared" si="0"/>
        <v>86</v>
      </c>
      <c r="E22" s="15">
        <f t="shared" si="3"/>
        <v>9</v>
      </c>
      <c r="F22" s="15">
        <f t="shared" si="4"/>
        <v>9</v>
      </c>
      <c r="G22" s="16">
        <f t="shared" si="4"/>
        <v>0</v>
      </c>
      <c r="J22" s="18"/>
    </row>
    <row r="23" spans="1:12" ht="15" customHeight="1" x14ac:dyDescent="0.2">
      <c r="A23" s="20" t="s">
        <v>22</v>
      </c>
      <c r="B23" s="15">
        <f t="shared" si="1"/>
        <v>34</v>
      </c>
      <c r="C23" s="41">
        <f t="shared" si="2"/>
        <v>1.1405568601140557</v>
      </c>
      <c r="D23" s="15">
        <f t="shared" si="0"/>
        <v>27</v>
      </c>
      <c r="E23" s="15">
        <f t="shared" si="3"/>
        <v>7</v>
      </c>
      <c r="F23" s="15">
        <f t="shared" si="4"/>
        <v>7</v>
      </c>
      <c r="G23" s="16">
        <f t="shared" si="4"/>
        <v>0</v>
      </c>
      <c r="J23" s="18"/>
    </row>
    <row r="24" spans="1:12" s="2" customFormat="1" ht="18" customHeight="1" x14ac:dyDescent="0.2">
      <c r="A24" s="21" t="s">
        <v>23</v>
      </c>
      <c r="B24" s="15">
        <f>SUM(B25:B37)</f>
        <v>2870</v>
      </c>
      <c r="C24" s="41">
        <f>SUM(B24/$B$10)*100</f>
        <v>96.276417309627632</v>
      </c>
      <c r="D24" s="15">
        <f>SUM(D25:D37)</f>
        <v>2740</v>
      </c>
      <c r="E24" s="15">
        <f>SUM(E25:E37)</f>
        <v>130</v>
      </c>
      <c r="F24" s="22">
        <f>SUM(F25:F37)</f>
        <v>124</v>
      </c>
      <c r="G24" s="23">
        <f>SUM(G25:G37)</f>
        <v>6</v>
      </c>
      <c r="H24" s="1"/>
      <c r="J24" s="24"/>
    </row>
    <row r="25" spans="1:12" ht="15" customHeight="1" x14ac:dyDescent="0.2">
      <c r="A25" s="17" t="s">
        <v>10</v>
      </c>
      <c r="B25" s="15">
        <f>SUM(D25,F25:G25)</f>
        <v>29</v>
      </c>
      <c r="C25" s="25">
        <f t="shared" si="2"/>
        <v>0.97282791009728287</v>
      </c>
      <c r="D25" s="26">
        <v>28</v>
      </c>
      <c r="E25" s="15">
        <f t="shared" si="3"/>
        <v>1</v>
      </c>
      <c r="F25" s="26">
        <v>1</v>
      </c>
      <c r="G25" s="27">
        <v>0</v>
      </c>
    </row>
    <row r="26" spans="1:12" ht="15" customHeight="1" x14ac:dyDescent="0.2">
      <c r="A26" s="19" t="s">
        <v>11</v>
      </c>
      <c r="B26" s="15">
        <f t="shared" ref="B26:B37" si="5">SUM(D26,F26:G26)</f>
        <v>0</v>
      </c>
      <c r="C26" s="25">
        <f t="shared" si="2"/>
        <v>0</v>
      </c>
      <c r="D26" s="26">
        <v>0</v>
      </c>
      <c r="E26" s="15">
        <f t="shared" si="3"/>
        <v>0</v>
      </c>
      <c r="F26" s="26">
        <v>0</v>
      </c>
      <c r="G26" s="27">
        <v>0</v>
      </c>
      <c r="I26" s="5"/>
    </row>
    <row r="27" spans="1:12" ht="15" customHeight="1" x14ac:dyDescent="0.2">
      <c r="A27" s="19" t="s">
        <v>12</v>
      </c>
      <c r="B27" s="15">
        <f t="shared" si="5"/>
        <v>10</v>
      </c>
      <c r="C27" s="25">
        <f t="shared" ref="C27" si="6">SUM(B27/$B$10)*100</f>
        <v>0.33545790003354575</v>
      </c>
      <c r="D27" s="26">
        <v>10</v>
      </c>
      <c r="E27" s="15">
        <f t="shared" ref="E27" si="7">SUM(F27:G27)</f>
        <v>0</v>
      </c>
      <c r="F27" s="26">
        <v>0</v>
      </c>
      <c r="G27" s="27">
        <v>0</v>
      </c>
      <c r="I27" s="5"/>
    </row>
    <row r="28" spans="1:12" ht="15" customHeight="1" x14ac:dyDescent="0.2">
      <c r="A28" s="19" t="s">
        <v>13</v>
      </c>
      <c r="B28" s="15">
        <f t="shared" si="5"/>
        <v>141</v>
      </c>
      <c r="C28" s="25">
        <f t="shared" si="2"/>
        <v>4.7299563904729958</v>
      </c>
      <c r="D28" s="26">
        <v>126</v>
      </c>
      <c r="E28" s="15">
        <f t="shared" si="3"/>
        <v>15</v>
      </c>
      <c r="F28" s="26">
        <v>13</v>
      </c>
      <c r="G28" s="27">
        <v>2</v>
      </c>
      <c r="I28" s="5"/>
    </row>
    <row r="29" spans="1:12" ht="15" customHeight="1" x14ac:dyDescent="0.2">
      <c r="A29" s="19" t="s">
        <v>14</v>
      </c>
      <c r="B29" s="15">
        <f t="shared" si="5"/>
        <v>443</v>
      </c>
      <c r="C29" s="25">
        <f t="shared" si="2"/>
        <v>14.86078497148608</v>
      </c>
      <c r="D29" s="26">
        <v>430</v>
      </c>
      <c r="E29" s="15">
        <f t="shared" si="3"/>
        <v>13</v>
      </c>
      <c r="F29" s="26">
        <v>13</v>
      </c>
      <c r="G29" s="27">
        <v>0</v>
      </c>
      <c r="I29" s="5"/>
    </row>
    <row r="30" spans="1:12" ht="15" customHeight="1" x14ac:dyDescent="0.2">
      <c r="A30" s="19" t="s">
        <v>15</v>
      </c>
      <c r="B30" s="15">
        <f t="shared" si="5"/>
        <v>493</v>
      </c>
      <c r="C30" s="25">
        <f t="shared" si="2"/>
        <v>16.538074471653808</v>
      </c>
      <c r="D30" s="26">
        <v>481</v>
      </c>
      <c r="E30" s="15">
        <f t="shared" si="3"/>
        <v>12</v>
      </c>
      <c r="F30" s="26">
        <v>12</v>
      </c>
      <c r="G30" s="27">
        <v>0</v>
      </c>
      <c r="I30" s="5"/>
    </row>
    <row r="31" spans="1:12" ht="15" customHeight="1" x14ac:dyDescent="0.2">
      <c r="A31" s="19" t="s">
        <v>16</v>
      </c>
      <c r="B31" s="15">
        <f t="shared" si="5"/>
        <v>469</v>
      </c>
      <c r="C31" s="25">
        <f t="shared" si="2"/>
        <v>15.732975511573297</v>
      </c>
      <c r="D31" s="26">
        <v>445</v>
      </c>
      <c r="E31" s="15">
        <f t="shared" si="3"/>
        <v>24</v>
      </c>
      <c r="F31" s="26">
        <v>23</v>
      </c>
      <c r="G31" s="27">
        <v>1</v>
      </c>
      <c r="I31" s="5"/>
    </row>
    <row r="32" spans="1:12" ht="15" customHeight="1" x14ac:dyDescent="0.2">
      <c r="A32" s="19" t="s">
        <v>17</v>
      </c>
      <c r="B32" s="15">
        <f t="shared" si="5"/>
        <v>380</v>
      </c>
      <c r="C32" s="25">
        <f t="shared" si="2"/>
        <v>12.74740020127474</v>
      </c>
      <c r="D32" s="26">
        <v>368</v>
      </c>
      <c r="E32" s="15">
        <f t="shared" si="3"/>
        <v>12</v>
      </c>
      <c r="F32" s="26">
        <v>11</v>
      </c>
      <c r="G32" s="27">
        <v>1</v>
      </c>
      <c r="I32" s="5"/>
    </row>
    <row r="33" spans="1:10" ht="15" customHeight="1" x14ac:dyDescent="0.2">
      <c r="A33" s="19" t="s">
        <v>18</v>
      </c>
      <c r="B33" s="15">
        <f t="shared" si="5"/>
        <v>337</v>
      </c>
      <c r="C33" s="25">
        <f t="shared" si="2"/>
        <v>11.304931231130492</v>
      </c>
      <c r="D33" s="26">
        <v>323</v>
      </c>
      <c r="E33" s="15">
        <f t="shared" si="3"/>
        <v>14</v>
      </c>
      <c r="F33" s="26">
        <v>14</v>
      </c>
      <c r="G33" s="27">
        <v>0</v>
      </c>
      <c r="I33" s="5"/>
    </row>
    <row r="34" spans="1:10" ht="15" customHeight="1" x14ac:dyDescent="0.2">
      <c r="A34" s="19" t="s">
        <v>19</v>
      </c>
      <c r="B34" s="15">
        <f t="shared" si="5"/>
        <v>262</v>
      </c>
      <c r="C34" s="25">
        <f t="shared" si="2"/>
        <v>8.788996980878899</v>
      </c>
      <c r="D34" s="26">
        <v>246</v>
      </c>
      <c r="E34" s="15">
        <f t="shared" si="3"/>
        <v>16</v>
      </c>
      <c r="F34" s="26">
        <v>14</v>
      </c>
      <c r="G34" s="27">
        <v>2</v>
      </c>
      <c r="I34" s="5"/>
    </row>
    <row r="35" spans="1:10" ht="15" customHeight="1" x14ac:dyDescent="0.2">
      <c r="A35" s="19" t="s">
        <v>20</v>
      </c>
      <c r="B35" s="15">
        <f t="shared" si="5"/>
        <v>182</v>
      </c>
      <c r="C35" s="25">
        <f t="shared" si="2"/>
        <v>6.1053337806105334</v>
      </c>
      <c r="D35" s="26">
        <v>175</v>
      </c>
      <c r="E35" s="15">
        <f t="shared" si="3"/>
        <v>7</v>
      </c>
      <c r="F35" s="26">
        <v>7</v>
      </c>
      <c r="G35" s="27">
        <v>0</v>
      </c>
      <c r="I35" s="5"/>
    </row>
    <row r="36" spans="1:10" ht="15" customHeight="1" x14ac:dyDescent="0.2">
      <c r="A36" s="19" t="s">
        <v>21</v>
      </c>
      <c r="B36" s="15">
        <f t="shared" si="5"/>
        <v>92</v>
      </c>
      <c r="C36" s="25">
        <f t="shared" si="2"/>
        <v>3.0862126803086212</v>
      </c>
      <c r="D36" s="26">
        <v>83</v>
      </c>
      <c r="E36" s="15">
        <f t="shared" si="3"/>
        <v>9</v>
      </c>
      <c r="F36" s="26">
        <v>9</v>
      </c>
      <c r="G36" s="27">
        <v>0</v>
      </c>
      <c r="I36" s="5"/>
    </row>
    <row r="37" spans="1:10" ht="15" customHeight="1" x14ac:dyDescent="0.2">
      <c r="A37" s="20" t="s">
        <v>22</v>
      </c>
      <c r="B37" s="15">
        <f t="shared" si="5"/>
        <v>32</v>
      </c>
      <c r="C37" s="25">
        <f t="shared" si="2"/>
        <v>1.0734652801073465</v>
      </c>
      <c r="D37" s="26">
        <v>25</v>
      </c>
      <c r="E37" s="15">
        <f t="shared" si="3"/>
        <v>7</v>
      </c>
      <c r="F37" s="26">
        <v>7</v>
      </c>
      <c r="G37" s="27">
        <v>0</v>
      </c>
      <c r="I37" s="5"/>
    </row>
    <row r="38" spans="1:10" s="2" customFormat="1" ht="18" customHeight="1" x14ac:dyDescent="0.2">
      <c r="A38" s="28" t="s">
        <v>24</v>
      </c>
      <c r="B38" s="15">
        <f>SUM(B39:B51)</f>
        <v>111</v>
      </c>
      <c r="C38" s="41">
        <f>SUM(B38/$B$10)*100</f>
        <v>3.7235826903723583</v>
      </c>
      <c r="D38" s="15">
        <f>SUM(D39:D51)</f>
        <v>110</v>
      </c>
      <c r="E38" s="15">
        <f>SUM(E39:E51)</f>
        <v>1</v>
      </c>
      <c r="F38" s="15">
        <f>SUM(F39:F51)</f>
        <v>1</v>
      </c>
      <c r="G38" s="16">
        <f>SUM(G39:G51)</f>
        <v>0</v>
      </c>
      <c r="H38" s="8"/>
      <c r="I38" s="5"/>
      <c r="J38" s="3"/>
    </row>
    <row r="39" spans="1:10" ht="15" customHeight="1" x14ac:dyDescent="0.2">
      <c r="A39" s="17" t="s">
        <v>10</v>
      </c>
      <c r="B39" s="15">
        <f>SUM(D39,F39:G39)</f>
        <v>12</v>
      </c>
      <c r="C39" s="25">
        <f t="shared" si="2"/>
        <v>0.40254948004025493</v>
      </c>
      <c r="D39" s="26">
        <v>12</v>
      </c>
      <c r="E39" s="16">
        <f t="shared" si="3"/>
        <v>0</v>
      </c>
      <c r="F39" s="26">
        <v>0</v>
      </c>
      <c r="G39" s="29">
        <v>0</v>
      </c>
      <c r="I39" s="5"/>
    </row>
    <row r="40" spans="1:10" ht="15" customHeight="1" x14ac:dyDescent="0.2">
      <c r="A40" s="19" t="s">
        <v>11</v>
      </c>
      <c r="B40" s="15">
        <f>SUM(D40,F40:G40)</f>
        <v>0</v>
      </c>
      <c r="C40" s="25">
        <f t="shared" si="2"/>
        <v>0</v>
      </c>
      <c r="D40" s="26">
        <v>0</v>
      </c>
      <c r="E40" s="16">
        <f t="shared" si="3"/>
        <v>0</v>
      </c>
      <c r="F40" s="26">
        <v>0</v>
      </c>
      <c r="G40" s="29">
        <v>0</v>
      </c>
    </row>
    <row r="41" spans="1:10" ht="15" customHeight="1" x14ac:dyDescent="0.2">
      <c r="A41" s="19" t="s">
        <v>12</v>
      </c>
      <c r="B41" s="15">
        <f>SUM(D41,F41:G41)</f>
        <v>0</v>
      </c>
      <c r="C41" s="25">
        <f t="shared" ref="C41" si="8">SUM(B41/$B$10)*100</f>
        <v>0</v>
      </c>
      <c r="D41" s="26">
        <v>0</v>
      </c>
      <c r="E41" s="16">
        <f t="shared" ref="E41" si="9">SUM(F41:G41)</f>
        <v>0</v>
      </c>
      <c r="F41" s="26">
        <v>0</v>
      </c>
      <c r="G41" s="29">
        <v>0</v>
      </c>
    </row>
    <row r="42" spans="1:10" ht="15" customHeight="1" x14ac:dyDescent="0.2">
      <c r="A42" s="30" t="s">
        <v>13</v>
      </c>
      <c r="B42" s="15">
        <f>SUM(D42,F42:G42)</f>
        <v>12</v>
      </c>
      <c r="C42" s="25">
        <f t="shared" si="2"/>
        <v>0.40254948004025493</v>
      </c>
      <c r="D42" s="26">
        <v>12</v>
      </c>
      <c r="E42" s="16">
        <f t="shared" si="3"/>
        <v>0</v>
      </c>
      <c r="F42" s="26">
        <v>0</v>
      </c>
      <c r="G42" s="29">
        <v>0</v>
      </c>
    </row>
    <row r="43" spans="1:10" ht="15" customHeight="1" x14ac:dyDescent="0.2">
      <c r="A43" s="30" t="s">
        <v>14</v>
      </c>
      <c r="B43" s="15">
        <f>SUM(D43,F43:G43)</f>
        <v>20</v>
      </c>
      <c r="C43" s="25">
        <f t="shared" si="2"/>
        <v>0.67091580006709151</v>
      </c>
      <c r="D43" s="26">
        <v>19</v>
      </c>
      <c r="E43" s="16">
        <f t="shared" si="3"/>
        <v>1</v>
      </c>
      <c r="F43" s="26">
        <v>1</v>
      </c>
      <c r="G43" s="29">
        <v>0</v>
      </c>
    </row>
    <row r="44" spans="1:10" ht="15" customHeight="1" x14ac:dyDescent="0.2">
      <c r="A44" s="30" t="s">
        <v>15</v>
      </c>
      <c r="B44" s="15">
        <f t="shared" ref="B44:B51" si="10">SUM(D44,F44:G44)</f>
        <v>20</v>
      </c>
      <c r="C44" s="25">
        <f t="shared" si="2"/>
        <v>0.67091580006709151</v>
      </c>
      <c r="D44" s="26">
        <v>20</v>
      </c>
      <c r="E44" s="16">
        <f t="shared" si="3"/>
        <v>0</v>
      </c>
      <c r="F44" s="26">
        <v>0</v>
      </c>
      <c r="G44" s="29">
        <v>0</v>
      </c>
    </row>
    <row r="45" spans="1:10" ht="15" customHeight="1" x14ac:dyDescent="0.2">
      <c r="A45" s="30" t="s">
        <v>16</v>
      </c>
      <c r="B45" s="15">
        <f t="shared" si="10"/>
        <v>13</v>
      </c>
      <c r="C45" s="25">
        <f t="shared" si="2"/>
        <v>0.43609527004360948</v>
      </c>
      <c r="D45" s="26">
        <v>13</v>
      </c>
      <c r="E45" s="16">
        <f t="shared" si="3"/>
        <v>0</v>
      </c>
      <c r="F45" s="26">
        <v>0</v>
      </c>
      <c r="G45" s="29">
        <v>0</v>
      </c>
    </row>
    <row r="46" spans="1:10" ht="15" customHeight="1" x14ac:dyDescent="0.2">
      <c r="A46" s="30" t="s">
        <v>17</v>
      </c>
      <c r="B46" s="15">
        <f t="shared" si="10"/>
        <v>13</v>
      </c>
      <c r="C46" s="25">
        <f t="shared" si="2"/>
        <v>0.43609527004360948</v>
      </c>
      <c r="D46" s="26">
        <v>13</v>
      </c>
      <c r="E46" s="16">
        <f t="shared" si="3"/>
        <v>0</v>
      </c>
      <c r="F46" s="26">
        <v>0</v>
      </c>
      <c r="G46" s="29">
        <v>0</v>
      </c>
    </row>
    <row r="47" spans="1:10" ht="15" customHeight="1" x14ac:dyDescent="0.2">
      <c r="A47" s="30" t="s">
        <v>18</v>
      </c>
      <c r="B47" s="15">
        <f t="shared" si="10"/>
        <v>9</v>
      </c>
      <c r="C47" s="25">
        <f t="shared" si="2"/>
        <v>0.30191211003019125</v>
      </c>
      <c r="D47" s="26">
        <v>9</v>
      </c>
      <c r="E47" s="16">
        <f t="shared" si="3"/>
        <v>0</v>
      </c>
      <c r="F47" s="26">
        <v>0</v>
      </c>
      <c r="G47" s="29">
        <v>0</v>
      </c>
    </row>
    <row r="48" spans="1:10" ht="15" customHeight="1" x14ac:dyDescent="0.2">
      <c r="A48" s="30" t="s">
        <v>19</v>
      </c>
      <c r="B48" s="15">
        <f t="shared" si="10"/>
        <v>4</v>
      </c>
      <c r="C48" s="25">
        <f t="shared" si="2"/>
        <v>0.13418316001341832</v>
      </c>
      <c r="D48" s="26">
        <v>4</v>
      </c>
      <c r="E48" s="16">
        <f t="shared" si="3"/>
        <v>0</v>
      </c>
      <c r="F48" s="26">
        <v>0</v>
      </c>
      <c r="G48" s="29">
        <v>0</v>
      </c>
    </row>
    <row r="49" spans="1:7" ht="15" customHeight="1" x14ac:dyDescent="0.2">
      <c r="A49" s="30" t="s">
        <v>20</v>
      </c>
      <c r="B49" s="15">
        <f t="shared" si="10"/>
        <v>3</v>
      </c>
      <c r="C49" s="25">
        <f t="shared" si="2"/>
        <v>0.10063737001006373</v>
      </c>
      <c r="D49" s="26">
        <v>3</v>
      </c>
      <c r="E49" s="16">
        <f t="shared" si="3"/>
        <v>0</v>
      </c>
      <c r="F49" s="26">
        <v>0</v>
      </c>
      <c r="G49" s="29">
        <v>0</v>
      </c>
    </row>
    <row r="50" spans="1:7" ht="15" customHeight="1" x14ac:dyDescent="0.2">
      <c r="A50" s="30" t="s">
        <v>21</v>
      </c>
      <c r="B50" s="15">
        <f t="shared" si="10"/>
        <v>3</v>
      </c>
      <c r="C50" s="25">
        <f t="shared" si="2"/>
        <v>0.10063737001006373</v>
      </c>
      <c r="D50" s="26">
        <v>3</v>
      </c>
      <c r="E50" s="16">
        <f t="shared" si="3"/>
        <v>0</v>
      </c>
      <c r="F50" s="26">
        <v>0</v>
      </c>
      <c r="G50" s="29">
        <v>0</v>
      </c>
    </row>
    <row r="51" spans="1:7" ht="15" customHeight="1" x14ac:dyDescent="0.2">
      <c r="A51" s="31" t="s">
        <v>22</v>
      </c>
      <c r="B51" s="15">
        <f t="shared" si="10"/>
        <v>2</v>
      </c>
      <c r="C51" s="25">
        <f t="shared" si="2"/>
        <v>6.7091580006709159E-2</v>
      </c>
      <c r="D51" s="26">
        <v>2</v>
      </c>
      <c r="E51" s="16">
        <f t="shared" si="3"/>
        <v>0</v>
      </c>
      <c r="F51" s="26">
        <v>0</v>
      </c>
      <c r="G51" s="29">
        <v>0</v>
      </c>
    </row>
    <row r="52" spans="1:7" ht="12.75" customHeight="1" x14ac:dyDescent="0.2">
      <c r="A52" s="32"/>
      <c r="B52" s="33"/>
      <c r="C52" s="34"/>
      <c r="D52" s="35"/>
      <c r="E52" s="35"/>
      <c r="F52" s="36"/>
      <c r="G52" s="37"/>
    </row>
    <row r="53" spans="1:7" ht="12.75" customHeight="1" x14ac:dyDescent="0.2">
      <c r="A53" s="38"/>
      <c r="D53" s="39"/>
      <c r="E53" s="39"/>
    </row>
    <row r="54" spans="1:7" ht="12.95" customHeight="1" x14ac:dyDescent="0.2">
      <c r="A54" s="42" t="s">
        <v>27</v>
      </c>
    </row>
    <row r="55" spans="1:7" ht="12.95" customHeight="1" x14ac:dyDescent="0.2">
      <c r="A55" s="44" t="s">
        <v>25</v>
      </c>
      <c r="B55" s="44"/>
    </row>
    <row r="56" spans="1:7" ht="12.95" customHeight="1" x14ac:dyDescent="0.2">
      <c r="A56" s="9" t="s">
        <v>26</v>
      </c>
    </row>
  </sheetData>
  <mergeCells count="13">
    <mergeCell ref="F7:F8"/>
    <mergeCell ref="G7:G8"/>
    <mergeCell ref="A55:B55"/>
    <mergeCell ref="A1:G1"/>
    <mergeCell ref="A2:G2"/>
    <mergeCell ref="A4:A8"/>
    <mergeCell ref="B4:G4"/>
    <mergeCell ref="B5:B8"/>
    <mergeCell ref="C5:C8"/>
    <mergeCell ref="D5:G5"/>
    <mergeCell ref="D6:D8"/>
    <mergeCell ref="E6:E8"/>
    <mergeCell ref="F6:G6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C10 E11:E24 C24 B38:C38 C27 E27 E38 E41 C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2026-01-26T15:55:04Z</cp:lastPrinted>
  <dcterms:created xsi:type="dcterms:W3CDTF">2025-10-03T18:06:54Z</dcterms:created>
  <dcterms:modified xsi:type="dcterms:W3CDTF">2026-02-23T16:47:33Z</dcterms:modified>
</cp:coreProperties>
</file>