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735"/>
  </bookViews>
  <sheets>
    <sheet name="31" sheetId="2" r:id="rId1"/>
  </sheets>
  <definedNames>
    <definedName name="_xlnm.Print_Titles" localSheetId="0">'31'!$1:$8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F11" i="2"/>
  <c r="G11" i="2"/>
  <c r="D12" i="2"/>
  <c r="F12" i="2"/>
  <c r="G12" i="2"/>
  <c r="D13" i="2"/>
  <c r="F13" i="2"/>
  <c r="E13" i="2" s="1"/>
  <c r="G13" i="2"/>
  <c r="D14" i="2"/>
  <c r="F14" i="2"/>
  <c r="G14" i="2"/>
  <c r="D15" i="2"/>
  <c r="F15" i="2"/>
  <c r="G15" i="2"/>
  <c r="D16" i="2"/>
  <c r="F16" i="2"/>
  <c r="G16" i="2"/>
  <c r="D17" i="2"/>
  <c r="F17" i="2"/>
  <c r="G17" i="2"/>
  <c r="D18" i="2"/>
  <c r="F18" i="2"/>
  <c r="G18" i="2"/>
  <c r="D19" i="2"/>
  <c r="F19" i="2"/>
  <c r="G19" i="2"/>
  <c r="D20" i="2"/>
  <c r="F20" i="2"/>
  <c r="G20" i="2"/>
  <c r="D21" i="2"/>
  <c r="F21" i="2"/>
  <c r="E21" i="2" s="1"/>
  <c r="G21" i="2"/>
  <c r="D22" i="2"/>
  <c r="F22" i="2"/>
  <c r="G22" i="2"/>
  <c r="D23" i="2"/>
  <c r="F23" i="2"/>
  <c r="G23" i="2"/>
  <c r="D24" i="2"/>
  <c r="F24" i="2"/>
  <c r="G24" i="2"/>
  <c r="E25" i="2"/>
  <c r="E26" i="2"/>
  <c r="B26" i="2" s="1"/>
  <c r="E27" i="2"/>
  <c r="B27" i="2" s="1"/>
  <c r="E28" i="2"/>
  <c r="B28" i="2" s="1"/>
  <c r="E29" i="2"/>
  <c r="B29" i="2" s="1"/>
  <c r="E30" i="2"/>
  <c r="B30" i="2" s="1"/>
  <c r="E31" i="2"/>
  <c r="B31" i="2" s="1"/>
  <c r="E32" i="2"/>
  <c r="B32" i="2" s="1"/>
  <c r="E33" i="2"/>
  <c r="B33" i="2" s="1"/>
  <c r="E34" i="2"/>
  <c r="B34" i="2" s="1"/>
  <c r="E35" i="2"/>
  <c r="B35" i="2" s="1"/>
  <c r="E36" i="2"/>
  <c r="B36" i="2" s="1"/>
  <c r="E37" i="2"/>
  <c r="B37" i="2" s="1"/>
  <c r="D38" i="2"/>
  <c r="F38" i="2"/>
  <c r="G38" i="2"/>
  <c r="E39" i="2"/>
  <c r="B39" i="2" s="1"/>
  <c r="E40" i="2"/>
  <c r="B40" i="2" s="1"/>
  <c r="E41" i="2"/>
  <c r="B41" i="2" s="1"/>
  <c r="E42" i="2"/>
  <c r="B42" i="2" s="1"/>
  <c r="E43" i="2"/>
  <c r="B43" i="2" s="1"/>
  <c r="E44" i="2"/>
  <c r="B44" i="2" s="1"/>
  <c r="E45" i="2"/>
  <c r="B45" i="2" s="1"/>
  <c r="E46" i="2"/>
  <c r="B46" i="2" s="1"/>
  <c r="E47" i="2"/>
  <c r="B47" i="2" s="1"/>
  <c r="E48" i="2"/>
  <c r="B48" i="2" s="1"/>
  <c r="E49" i="2"/>
  <c r="B49" i="2" s="1"/>
  <c r="E50" i="2"/>
  <c r="B50" i="2" s="1"/>
  <c r="E51" i="2"/>
  <c r="B51" i="2" s="1"/>
  <c r="E16" i="2" l="1"/>
  <c r="E23" i="2"/>
  <c r="E18" i="2"/>
  <c r="B23" i="2"/>
  <c r="E22" i="2"/>
  <c r="B22" i="2" s="1"/>
  <c r="B16" i="2"/>
  <c r="B13" i="2"/>
  <c r="E17" i="2"/>
  <c r="B17" i="2" s="1"/>
  <c r="E12" i="2"/>
  <c r="B12" i="2" s="1"/>
  <c r="E20" i="2"/>
  <c r="B20" i="2" s="1"/>
  <c r="E19" i="2"/>
  <c r="B19" i="2" s="1"/>
  <c r="E14" i="2"/>
  <c r="B14" i="2" s="1"/>
  <c r="G10" i="2"/>
  <c r="F10" i="2"/>
  <c r="E15" i="2"/>
  <c r="B15" i="2" s="1"/>
  <c r="E24" i="2"/>
  <c r="D10" i="2"/>
  <c r="B38" i="2"/>
  <c r="B21" i="2"/>
  <c r="B18" i="2"/>
  <c r="E38" i="2"/>
  <c r="B25" i="2"/>
  <c r="E11" i="2"/>
  <c r="E10" i="2" l="1"/>
  <c r="B24" i="2"/>
  <c r="B11" i="2"/>
  <c r="B10" i="2" l="1"/>
  <c r="C40" i="2" l="1"/>
  <c r="C39" i="2"/>
  <c r="C49" i="2"/>
  <c r="C23" i="2"/>
  <c r="C48" i="2"/>
  <c r="C37" i="2"/>
  <c r="C36" i="2"/>
  <c r="C47" i="2"/>
  <c r="C16" i="2"/>
  <c r="C46" i="2"/>
  <c r="C50" i="2"/>
  <c r="C20" i="2"/>
  <c r="C35" i="2"/>
  <c r="C29" i="2"/>
  <c r="C34" i="2"/>
  <c r="C44" i="2"/>
  <c r="C33" i="2"/>
  <c r="C43" i="2"/>
  <c r="C28" i="2"/>
  <c r="C32" i="2"/>
  <c r="C42" i="2"/>
  <c r="C31" i="2"/>
  <c r="C30" i="2"/>
  <c r="C41" i="2"/>
  <c r="C26" i="2"/>
  <c r="C45" i="2"/>
  <c r="C13" i="2"/>
  <c r="C27" i="2"/>
  <c r="C51" i="2"/>
  <c r="C25" i="2"/>
  <c r="C17" i="2"/>
  <c r="C18" i="2"/>
  <c r="C12" i="2"/>
  <c r="C14" i="2"/>
  <c r="C19" i="2"/>
  <c r="C15" i="2"/>
  <c r="C21" i="2"/>
  <c r="C22" i="2"/>
  <c r="C11" i="2"/>
  <c r="C24" i="2" l="1"/>
  <c r="C38" i="2"/>
  <c r="C10" i="2" l="1"/>
</calcChain>
</file>

<file path=xl/sharedStrings.xml><?xml version="1.0" encoding="utf-8"?>
<sst xmlns="http://schemas.openxmlformats.org/spreadsheetml/2006/main" count="57" uniqueCount="30">
  <si>
    <t>Fuente: Servicio Nacional de Migración.</t>
  </si>
  <si>
    <t>- Cantidad nula o cero.</t>
  </si>
  <si>
    <t>(1) La diferencia que se observa entre el total y los parciales se debe al redondeo.</t>
  </si>
  <si>
    <t>65 y más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</si>
  <si>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</si>
  <si>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</si>
  <si>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</si>
  <si>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</si>
  <si>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</si>
  <si>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</si>
  <si>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</si>
  <si>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</si>
  <si>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</si>
  <si>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</si>
  <si>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</si>
  <si>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Menos de 10</t>
  </si>
  <si>
    <t>Mujeres</t>
  </si>
  <si>
    <t xml:space="preserve"> Hombres</t>
  </si>
  <si>
    <t>TOTAL</t>
  </si>
  <si>
    <t>Extranjeros</t>
  </si>
  <si>
    <t>Panameños</t>
  </si>
  <si>
    <t>Total</t>
  </si>
  <si>
    <t>Residentes</t>
  </si>
  <si>
    <t>Visitantes</t>
  </si>
  <si>
    <t>Clase</t>
  </si>
  <si>
    <t>Porcentaje  (1)</t>
  </si>
  <si>
    <t>Salida de pasajeros</t>
  </si>
  <si>
    <t>Sexo y grupos  de edad</t>
  </si>
  <si>
    <t xml:space="preserve"> POR CLASE, SEGÚN SEXO Y GRUPOS DE  EDAD: AÑO 2024</t>
  </si>
  <si>
    <t>Cuadro 31. SALIDA DE PASAJEROS DE LA REPÚBLICA POR OTROS PUERTOS,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</si>
</sst>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49" fontId="2" fillId="0" borderId="0" xfId="1" applyNumberFormat="1" applyFont="1"/>
    <xf numFmtId="0" fontId="2" fillId="0" borderId="1" xfId="1" applyFont="1" applyBorder="1"/>
    <xf numFmtId="0" fontId="2" fillId="0" borderId="2" xfId="1" applyFont="1" applyBorder="1"/>
    <xf numFmtId="0" fontId="3" fillId="0" borderId="1" xfId="1" applyFont="1" applyBorder="1"/>
    <xf numFmtId="3" fontId="3" fillId="0" borderId="2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3" fillId="0" borderId="4" xfId="1" applyNumberFormat="1" applyFont="1" applyBorder="1"/>
    <xf numFmtId="165" fontId="2" fillId="0" borderId="0" xfId="1" applyNumberFormat="1" applyFont="1"/>
    <xf numFmtId="3" fontId="3" fillId="0" borderId="4" xfId="1" applyNumberFormat="1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164" fontId="3" fillId="0" borderId="3" xfId="1" applyNumberFormat="1" applyFont="1" applyBorder="1"/>
    <xf numFmtId="165" fontId="3" fillId="0" borderId="0" xfId="1" applyNumberFormat="1" applyFont="1"/>
    <xf numFmtId="0" fontId="3" fillId="0" borderId="4" xfId="1" applyFont="1" applyBorder="1"/>
    <xf numFmtId="0" fontId="2" fillId="0" borderId="4" xfId="1" applyFont="1" applyBorder="1"/>
    <xf numFmtId="0" fontId="3" fillId="0" borderId="0" xfId="1" applyFont="1" applyAlignment="1">
      <alignment horizontal="center"/>
    </xf>
    <xf numFmtId="3" fontId="3" fillId="0" borderId="4" xfId="1" applyNumberFormat="1" applyFont="1" applyFill="1" applyBorder="1"/>
    <xf numFmtId="165" fontId="2" fillId="0" borderId="0" xfId="1" applyNumberFormat="1" applyFont="1" applyFill="1"/>
    <xf numFmtId="164" fontId="2" fillId="0" borderId="4" xfId="1" applyNumberFormat="1" applyFont="1" applyFill="1" applyBorder="1"/>
    <xf numFmtId="164" fontId="3" fillId="0" borderId="4" xfId="1" applyNumberFormat="1" applyFont="1" applyFill="1" applyBorder="1"/>
    <xf numFmtId="164" fontId="2" fillId="0" borderId="3" xfId="1" applyNumberFormat="1" applyFont="1" applyFill="1" applyBorder="1"/>
    <xf numFmtId="0" fontId="2" fillId="0" borderId="0" xfId="1" applyFont="1" applyFill="1"/>
    <xf numFmtId="49" fontId="2" fillId="0" borderId="0" xfId="1" applyNumberFormat="1" applyFont="1" applyFill="1"/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32.28515625" style="1" customWidth="1"/>
    <col min="2" max="2" width="14.42578125" style="2" customWidth="1"/>
    <col min="3" max="4" width="14.42578125" style="1" customWidth="1"/>
    <col min="5" max="5" width="14.42578125" style="2" customWidth="1"/>
    <col min="6" max="7" width="14.42578125" style="1" customWidth="1"/>
    <col min="8" max="16384" width="11.42578125" style="1"/>
  </cols>
  <sheetData>
    <row r="1" spans="1:7" ht="16.5" customHeight="1" x14ac:dyDescent="0.2">
      <c r="A1" s="28" t="s">
        <v>29</v>
      </c>
      <c r="B1" s="28"/>
      <c r="C1" s="28"/>
      <c r="D1" s="28"/>
      <c r="E1" s="28"/>
      <c r="F1" s="28"/>
      <c r="G1" s="28"/>
    </row>
    <row r="2" spans="1:7" ht="16.5" customHeight="1" x14ac:dyDescent="0.2">
      <c r="A2" s="28" t="s">
        <v>28</v>
      </c>
      <c r="B2" s="28"/>
      <c r="C2" s="28"/>
      <c r="D2" s="28"/>
      <c r="E2" s="28"/>
      <c r="F2" s="28"/>
      <c r="G2" s="28"/>
    </row>
    <row r="3" spans="1:7" ht="12.95" customHeight="1" x14ac:dyDescent="0.2"/>
    <row r="4" spans="1:7" ht="20.100000000000001" customHeight="1" x14ac:dyDescent="0.2">
      <c r="A4" s="29" t="s">
        <v>27</v>
      </c>
      <c r="B4" s="29" t="s">
        <v>26</v>
      </c>
      <c r="C4" s="29"/>
      <c r="D4" s="29"/>
      <c r="E4" s="29"/>
      <c r="F4" s="29"/>
      <c r="G4" s="29"/>
    </row>
    <row r="5" spans="1:7" ht="20.100000000000001" customHeight="1" x14ac:dyDescent="0.2">
      <c r="A5" s="29"/>
      <c r="B5" s="29" t="s">
        <v>21</v>
      </c>
      <c r="C5" s="29" t="s">
        <v>25</v>
      </c>
      <c r="D5" s="29" t="s">
        <v>24</v>
      </c>
      <c r="E5" s="29"/>
      <c r="F5" s="29"/>
      <c r="G5" s="29"/>
    </row>
    <row r="6" spans="1:7" ht="20.100000000000001" customHeight="1" x14ac:dyDescent="0.2">
      <c r="A6" s="29"/>
      <c r="B6" s="29"/>
      <c r="C6" s="29"/>
      <c r="D6" s="29" t="s">
        <v>23</v>
      </c>
      <c r="E6" s="29" t="s">
        <v>22</v>
      </c>
      <c r="F6" s="29"/>
      <c r="G6" s="29"/>
    </row>
    <row r="7" spans="1:7" ht="20.100000000000001" customHeight="1" x14ac:dyDescent="0.2">
      <c r="A7" s="29"/>
      <c r="B7" s="29"/>
      <c r="C7" s="29"/>
      <c r="D7" s="29"/>
      <c r="E7" s="29" t="s">
        <v>21</v>
      </c>
      <c r="F7" s="29" t="s">
        <v>20</v>
      </c>
      <c r="G7" s="29" t="s">
        <v>19</v>
      </c>
    </row>
    <row r="8" spans="1:7" ht="20.100000000000001" customHeight="1" x14ac:dyDescent="0.2">
      <c r="A8" s="29"/>
      <c r="B8" s="29"/>
      <c r="C8" s="29"/>
      <c r="D8" s="29"/>
      <c r="E8" s="29"/>
      <c r="F8" s="29"/>
      <c r="G8" s="29"/>
    </row>
    <row r="9" spans="1:7" ht="12.95" customHeight="1" x14ac:dyDescent="0.2">
      <c r="B9" s="17"/>
      <c r="D9" s="18"/>
      <c r="F9" s="18"/>
    </row>
    <row r="10" spans="1:7" s="2" customFormat="1" ht="24" customHeight="1" x14ac:dyDescent="0.2">
      <c r="A10" s="19" t="s">
        <v>18</v>
      </c>
      <c r="B10" s="12">
        <f>SUM(B11:B23)</f>
        <v>376473</v>
      </c>
      <c r="C10" s="16">
        <f>SUM(C24,C38)</f>
        <v>100</v>
      </c>
      <c r="D10" s="10">
        <f>SUM(D11:D23)</f>
        <v>299492</v>
      </c>
      <c r="E10" s="10">
        <f>SUM(E11:E23)</f>
        <v>76981</v>
      </c>
      <c r="F10" s="10">
        <f>SUM(F11:F23)</f>
        <v>75974</v>
      </c>
      <c r="G10" s="15">
        <f>SUM(G11:G23)</f>
        <v>1007</v>
      </c>
    </row>
    <row r="11" spans="1:7" ht="15.6" customHeight="1" x14ac:dyDescent="0.2">
      <c r="A11" s="1" t="s">
        <v>15</v>
      </c>
      <c r="B11" s="12">
        <f t="shared" ref="B11:B23" si="0">SUM(D11:E11)</f>
        <v>16172</v>
      </c>
      <c r="C11" s="11">
        <f t="shared" ref="C11:C23" si="1">SUM(B11/$B$10)*100</f>
        <v>4.2956599809282476</v>
      </c>
      <c r="D11" s="10">
        <f t="shared" ref="D11:D19" si="2">SUM(D25,D39)</f>
        <v>9780</v>
      </c>
      <c r="E11" s="10">
        <f t="shared" ref="E11:E23" si="3">SUM(F11:G11)</f>
        <v>6392</v>
      </c>
      <c r="F11" s="10">
        <f t="shared" ref="F11:G19" si="4">SUM(F25,F39)</f>
        <v>6374</v>
      </c>
      <c r="G11" s="15">
        <f t="shared" si="4"/>
        <v>18</v>
      </c>
    </row>
    <row r="12" spans="1:7" ht="15.6" customHeight="1" x14ac:dyDescent="0.2">
      <c r="A12" s="3" t="s">
        <v>14</v>
      </c>
      <c r="B12" s="12">
        <f t="shared" si="0"/>
        <v>11551</v>
      </c>
      <c r="C12" s="11">
        <f t="shared" si="1"/>
        <v>3.0682147192494549</v>
      </c>
      <c r="D12" s="10">
        <f t="shared" si="2"/>
        <v>7875</v>
      </c>
      <c r="E12" s="10">
        <f t="shared" si="3"/>
        <v>3676</v>
      </c>
      <c r="F12" s="10">
        <f t="shared" si="4"/>
        <v>3658</v>
      </c>
      <c r="G12" s="15">
        <f t="shared" si="4"/>
        <v>18</v>
      </c>
    </row>
    <row r="13" spans="1:7" ht="15.6" customHeight="1" x14ac:dyDescent="0.2">
      <c r="A13" s="3" t="s">
        <v>13</v>
      </c>
      <c r="B13" s="12">
        <f t="shared" si="0"/>
        <v>14226</v>
      </c>
      <c r="C13" s="11">
        <f t="shared" si="1"/>
        <v>3.778757042337697</v>
      </c>
      <c r="D13" s="10">
        <f t="shared" si="2"/>
        <v>9917</v>
      </c>
      <c r="E13" s="10">
        <f t="shared" si="3"/>
        <v>4309</v>
      </c>
      <c r="F13" s="10">
        <f t="shared" si="4"/>
        <v>4293</v>
      </c>
      <c r="G13" s="15">
        <f t="shared" si="4"/>
        <v>16</v>
      </c>
    </row>
    <row r="14" spans="1:7" ht="15.6" customHeight="1" x14ac:dyDescent="0.2">
      <c r="A14" s="3" t="s">
        <v>12</v>
      </c>
      <c r="B14" s="12">
        <f t="shared" si="0"/>
        <v>29624</v>
      </c>
      <c r="C14" s="11">
        <f t="shared" si="1"/>
        <v>7.8688245903424683</v>
      </c>
      <c r="D14" s="10">
        <f t="shared" si="2"/>
        <v>22063</v>
      </c>
      <c r="E14" s="10">
        <f t="shared" si="3"/>
        <v>7561</v>
      </c>
      <c r="F14" s="10">
        <f t="shared" si="4"/>
        <v>7492</v>
      </c>
      <c r="G14" s="15">
        <f t="shared" si="4"/>
        <v>69</v>
      </c>
    </row>
    <row r="15" spans="1:7" ht="15.6" customHeight="1" x14ac:dyDescent="0.2">
      <c r="A15" s="3" t="s">
        <v>11</v>
      </c>
      <c r="B15" s="12">
        <f t="shared" si="0"/>
        <v>43915</v>
      </c>
      <c r="C15" s="11">
        <f t="shared" si="1"/>
        <v>11.664847147072964</v>
      </c>
      <c r="D15" s="10">
        <f t="shared" si="2"/>
        <v>34569</v>
      </c>
      <c r="E15" s="10">
        <f t="shared" si="3"/>
        <v>9346</v>
      </c>
      <c r="F15" s="10">
        <f t="shared" si="4"/>
        <v>9189</v>
      </c>
      <c r="G15" s="15">
        <f t="shared" si="4"/>
        <v>157</v>
      </c>
    </row>
    <row r="16" spans="1:7" ht="15.6" customHeight="1" x14ac:dyDescent="0.2">
      <c r="A16" s="3" t="s">
        <v>10</v>
      </c>
      <c r="B16" s="12">
        <f t="shared" si="0"/>
        <v>46969</v>
      </c>
      <c r="C16" s="11">
        <f t="shared" si="1"/>
        <v>12.476060700236138</v>
      </c>
      <c r="D16" s="10">
        <f t="shared" si="2"/>
        <v>37933</v>
      </c>
      <c r="E16" s="10">
        <f t="shared" si="3"/>
        <v>9036</v>
      </c>
      <c r="F16" s="10">
        <f t="shared" si="4"/>
        <v>8887</v>
      </c>
      <c r="G16" s="15">
        <f t="shared" si="4"/>
        <v>149</v>
      </c>
    </row>
    <row r="17" spans="1:7" ht="15.6" customHeight="1" x14ac:dyDescent="0.2">
      <c r="A17" s="3" t="s">
        <v>9</v>
      </c>
      <c r="B17" s="12">
        <f t="shared" si="0"/>
        <v>42476</v>
      </c>
      <c r="C17" s="11">
        <f t="shared" si="1"/>
        <v>11.282615220746242</v>
      </c>
      <c r="D17" s="10">
        <f t="shared" si="2"/>
        <v>34065</v>
      </c>
      <c r="E17" s="10">
        <f t="shared" si="3"/>
        <v>8411</v>
      </c>
      <c r="F17" s="10">
        <f t="shared" si="4"/>
        <v>8287</v>
      </c>
      <c r="G17" s="15">
        <f t="shared" si="4"/>
        <v>124</v>
      </c>
    </row>
    <row r="18" spans="1:7" ht="15.6" customHeight="1" x14ac:dyDescent="0.2">
      <c r="A18" s="3" t="s">
        <v>8</v>
      </c>
      <c r="B18" s="12">
        <f t="shared" si="0"/>
        <v>36887</v>
      </c>
      <c r="C18" s="11">
        <f t="shared" si="1"/>
        <v>9.7980466062639291</v>
      </c>
      <c r="D18" s="10">
        <f t="shared" si="2"/>
        <v>29921</v>
      </c>
      <c r="E18" s="10">
        <f t="shared" si="3"/>
        <v>6966</v>
      </c>
      <c r="F18" s="10">
        <f t="shared" si="4"/>
        <v>6862</v>
      </c>
      <c r="G18" s="15">
        <f t="shared" si="4"/>
        <v>104</v>
      </c>
    </row>
    <row r="19" spans="1:7" ht="15.6" customHeight="1" x14ac:dyDescent="0.2">
      <c r="A19" s="3" t="s">
        <v>7</v>
      </c>
      <c r="B19" s="12">
        <f t="shared" si="0"/>
        <v>32080</v>
      </c>
      <c r="C19" s="11">
        <f t="shared" si="1"/>
        <v>8.521195411091897</v>
      </c>
      <c r="D19" s="10">
        <f t="shared" si="2"/>
        <v>25987</v>
      </c>
      <c r="E19" s="10">
        <f t="shared" si="3"/>
        <v>6093</v>
      </c>
      <c r="F19" s="10">
        <f t="shared" si="4"/>
        <v>5999</v>
      </c>
      <c r="G19" s="15">
        <f t="shared" si="4"/>
        <v>94</v>
      </c>
    </row>
    <row r="20" spans="1:7" ht="15.6" customHeight="1" x14ac:dyDescent="0.2">
      <c r="A20" s="3" t="s">
        <v>6</v>
      </c>
      <c r="B20" s="12">
        <f t="shared" si="0"/>
        <v>28227</v>
      </c>
      <c r="C20" s="11">
        <f t="shared" si="1"/>
        <v>7.4977488425464767</v>
      </c>
      <c r="D20" s="10">
        <f>SUM(D34,D48)</f>
        <v>23189</v>
      </c>
      <c r="E20" s="10">
        <f t="shared" si="3"/>
        <v>5038</v>
      </c>
      <c r="F20" s="10">
        <f t="shared" ref="F20:G23" si="5">SUM(F34,F48)</f>
        <v>4938</v>
      </c>
      <c r="G20" s="15">
        <f t="shared" si="5"/>
        <v>100</v>
      </c>
    </row>
    <row r="21" spans="1:7" ht="15.6" customHeight="1" x14ac:dyDescent="0.2">
      <c r="A21" s="3" t="s">
        <v>5</v>
      </c>
      <c r="B21" s="12">
        <f t="shared" si="0"/>
        <v>24749</v>
      </c>
      <c r="C21" s="11">
        <f t="shared" si="1"/>
        <v>6.5739110108825871</v>
      </c>
      <c r="D21" s="10">
        <f>SUM(D35,D49)</f>
        <v>20855</v>
      </c>
      <c r="E21" s="10">
        <f t="shared" si="3"/>
        <v>3894</v>
      </c>
      <c r="F21" s="10">
        <f t="shared" si="5"/>
        <v>3823</v>
      </c>
      <c r="G21" s="15">
        <f t="shared" si="5"/>
        <v>71</v>
      </c>
    </row>
    <row r="22" spans="1:7" ht="15.6" customHeight="1" x14ac:dyDescent="0.2">
      <c r="A22" s="3" t="s">
        <v>4</v>
      </c>
      <c r="B22" s="12">
        <f t="shared" si="0"/>
        <v>21345</v>
      </c>
      <c r="C22" s="11">
        <f t="shared" si="1"/>
        <v>5.6697293032966511</v>
      </c>
      <c r="D22" s="10">
        <f>SUM(D36,D50)</f>
        <v>18435</v>
      </c>
      <c r="E22" s="10">
        <f t="shared" si="3"/>
        <v>2910</v>
      </c>
      <c r="F22" s="10">
        <f t="shared" si="5"/>
        <v>2859</v>
      </c>
      <c r="G22" s="15">
        <f t="shared" si="5"/>
        <v>51</v>
      </c>
    </row>
    <row r="23" spans="1:7" ht="15.6" customHeight="1" x14ac:dyDescent="0.2">
      <c r="A23" s="3" t="s">
        <v>3</v>
      </c>
      <c r="B23" s="12">
        <f t="shared" si="0"/>
        <v>28252</v>
      </c>
      <c r="C23" s="11">
        <f t="shared" si="1"/>
        <v>7.5043894250052467</v>
      </c>
      <c r="D23" s="10">
        <f>SUM(D37,D51)</f>
        <v>24903</v>
      </c>
      <c r="E23" s="10">
        <f t="shared" si="3"/>
        <v>3349</v>
      </c>
      <c r="F23" s="10">
        <f t="shared" si="5"/>
        <v>3313</v>
      </c>
      <c r="G23" s="15">
        <f t="shared" si="5"/>
        <v>36</v>
      </c>
    </row>
    <row r="24" spans="1:7" s="2" customFormat="1" ht="20.100000000000001" customHeight="1" x14ac:dyDescent="0.2">
      <c r="A24" s="13" t="s">
        <v>17</v>
      </c>
      <c r="B24" s="12">
        <f t="shared" ref="B24:G24" si="6">SUM(B25:B37)</f>
        <v>196578</v>
      </c>
      <c r="C24" s="16">
        <f t="shared" si="6"/>
        <v>52.215696743192737</v>
      </c>
      <c r="D24" s="10">
        <f t="shared" si="6"/>
        <v>155113</v>
      </c>
      <c r="E24" s="10">
        <f t="shared" si="6"/>
        <v>41465</v>
      </c>
      <c r="F24" s="10">
        <f t="shared" si="6"/>
        <v>40880</v>
      </c>
      <c r="G24" s="15">
        <f t="shared" si="6"/>
        <v>585</v>
      </c>
    </row>
    <row r="25" spans="1:7" ht="15.6" customHeight="1" x14ac:dyDescent="0.2">
      <c r="A25" s="1" t="s">
        <v>15</v>
      </c>
      <c r="B25" s="12">
        <f t="shared" ref="B25:B37" si="7">SUM(D25:E25)</f>
        <v>8312</v>
      </c>
      <c r="C25" s="11">
        <f t="shared" ref="C25:C37" si="8">SUM(B25/$B$10)*100</f>
        <v>2.2078608558913917</v>
      </c>
      <c r="D25" s="9">
        <v>4997</v>
      </c>
      <c r="E25" s="10">
        <f t="shared" ref="E25:E37" si="9">SUM(F25:G25)</f>
        <v>3315</v>
      </c>
      <c r="F25" s="9">
        <v>3306</v>
      </c>
      <c r="G25" s="8">
        <v>9</v>
      </c>
    </row>
    <row r="26" spans="1:7" ht="15.6" customHeight="1" x14ac:dyDescent="0.2">
      <c r="A26" s="3" t="s">
        <v>14</v>
      </c>
      <c r="B26" s="12">
        <f t="shared" si="7"/>
        <v>6228</v>
      </c>
      <c r="C26" s="11">
        <f t="shared" si="8"/>
        <v>1.6543019021284393</v>
      </c>
      <c r="D26" s="9">
        <v>4199</v>
      </c>
      <c r="E26" s="10">
        <f t="shared" si="9"/>
        <v>2029</v>
      </c>
      <c r="F26" s="9">
        <v>2017</v>
      </c>
      <c r="G26" s="8">
        <v>12</v>
      </c>
    </row>
    <row r="27" spans="1:7" ht="15.6" customHeight="1" x14ac:dyDescent="0.2">
      <c r="A27" s="3" t="s">
        <v>13</v>
      </c>
      <c r="B27" s="12">
        <f t="shared" si="7"/>
        <v>6812</v>
      </c>
      <c r="C27" s="11">
        <f t="shared" si="8"/>
        <v>1.8094259083652746</v>
      </c>
      <c r="D27" s="9">
        <v>4622</v>
      </c>
      <c r="E27" s="10">
        <f t="shared" si="9"/>
        <v>2190</v>
      </c>
      <c r="F27" s="9">
        <v>2183</v>
      </c>
      <c r="G27" s="8">
        <v>7</v>
      </c>
    </row>
    <row r="28" spans="1:7" ht="15.6" customHeight="1" x14ac:dyDescent="0.2">
      <c r="A28" s="3" t="s">
        <v>12</v>
      </c>
      <c r="B28" s="12">
        <f t="shared" si="7"/>
        <v>14315</v>
      </c>
      <c r="C28" s="11">
        <f t="shared" si="8"/>
        <v>3.8023975158909136</v>
      </c>
      <c r="D28" s="9">
        <v>10307</v>
      </c>
      <c r="E28" s="10">
        <f t="shared" si="9"/>
        <v>4008</v>
      </c>
      <c r="F28" s="9">
        <v>3951</v>
      </c>
      <c r="G28" s="8">
        <v>57</v>
      </c>
    </row>
    <row r="29" spans="1:7" ht="15.6" customHeight="1" x14ac:dyDescent="0.2">
      <c r="A29" s="3" t="s">
        <v>11</v>
      </c>
      <c r="B29" s="12">
        <f t="shared" si="7"/>
        <v>22290</v>
      </c>
      <c r="C29" s="11">
        <f t="shared" si="8"/>
        <v>5.9207433202381043</v>
      </c>
      <c r="D29" s="9">
        <v>17578</v>
      </c>
      <c r="E29" s="10">
        <f t="shared" si="9"/>
        <v>4712</v>
      </c>
      <c r="F29" s="9">
        <v>4588</v>
      </c>
      <c r="G29" s="8">
        <v>124</v>
      </c>
    </row>
    <row r="30" spans="1:7" ht="15.6" customHeight="1" x14ac:dyDescent="0.2">
      <c r="A30" s="3" t="s">
        <v>10</v>
      </c>
      <c r="B30" s="12">
        <f t="shared" si="7"/>
        <v>25143</v>
      </c>
      <c r="C30" s="11">
        <f t="shared" si="8"/>
        <v>6.67856659043278</v>
      </c>
      <c r="D30" s="9">
        <v>20188</v>
      </c>
      <c r="E30" s="10">
        <f t="shared" si="9"/>
        <v>4955</v>
      </c>
      <c r="F30" s="9">
        <v>4865</v>
      </c>
      <c r="G30" s="8">
        <v>90</v>
      </c>
    </row>
    <row r="31" spans="1:7" ht="15.6" customHeight="1" x14ac:dyDescent="0.2">
      <c r="A31" s="3" t="s">
        <v>9</v>
      </c>
      <c r="B31" s="12">
        <f t="shared" si="7"/>
        <v>24176</v>
      </c>
      <c r="C31" s="11">
        <f t="shared" si="8"/>
        <v>6.421708860927609</v>
      </c>
      <c r="D31" s="9">
        <v>19214</v>
      </c>
      <c r="E31" s="10">
        <f t="shared" si="9"/>
        <v>4962</v>
      </c>
      <c r="F31" s="9">
        <v>4892</v>
      </c>
      <c r="G31" s="8">
        <v>70</v>
      </c>
    </row>
    <row r="32" spans="1:7" ht="15.6" customHeight="1" x14ac:dyDescent="0.2">
      <c r="A32" s="3" t="s">
        <v>8</v>
      </c>
      <c r="B32" s="12">
        <f t="shared" si="7"/>
        <v>20447</v>
      </c>
      <c r="C32" s="11">
        <f t="shared" si="8"/>
        <v>5.4311995813776814</v>
      </c>
      <c r="D32" s="9">
        <v>16280</v>
      </c>
      <c r="E32" s="10">
        <f t="shared" si="9"/>
        <v>4167</v>
      </c>
      <c r="F32" s="9">
        <v>4108</v>
      </c>
      <c r="G32" s="8">
        <v>59</v>
      </c>
    </row>
    <row r="33" spans="1:7" ht="15.6" customHeight="1" x14ac:dyDescent="0.2">
      <c r="A33" s="3" t="s">
        <v>7</v>
      </c>
      <c r="B33" s="12">
        <f t="shared" si="7"/>
        <v>17777</v>
      </c>
      <c r="C33" s="11">
        <f t="shared" si="8"/>
        <v>4.7219853747811928</v>
      </c>
      <c r="D33" s="9">
        <v>14059</v>
      </c>
      <c r="E33" s="10">
        <f t="shared" si="9"/>
        <v>3718</v>
      </c>
      <c r="F33" s="9">
        <v>3681</v>
      </c>
      <c r="G33" s="8">
        <v>37</v>
      </c>
    </row>
    <row r="34" spans="1:7" ht="15.6" customHeight="1" x14ac:dyDescent="0.2">
      <c r="A34" s="3" t="s">
        <v>6</v>
      </c>
      <c r="B34" s="12">
        <f t="shared" si="7"/>
        <v>14836</v>
      </c>
      <c r="C34" s="11">
        <f t="shared" si="8"/>
        <v>3.940787254331652</v>
      </c>
      <c r="D34" s="9">
        <v>12119</v>
      </c>
      <c r="E34" s="10">
        <f t="shared" si="9"/>
        <v>2717</v>
      </c>
      <c r="F34" s="9">
        <v>2664</v>
      </c>
      <c r="G34" s="8">
        <v>53</v>
      </c>
    </row>
    <row r="35" spans="1:7" ht="15.6" customHeight="1" x14ac:dyDescent="0.2">
      <c r="A35" s="3" t="s">
        <v>5</v>
      </c>
      <c r="B35" s="12">
        <f t="shared" si="7"/>
        <v>12253</v>
      </c>
      <c r="C35" s="11">
        <f t="shared" si="8"/>
        <v>3.2546822746916773</v>
      </c>
      <c r="D35" s="9">
        <v>10320</v>
      </c>
      <c r="E35" s="10">
        <f t="shared" si="9"/>
        <v>1933</v>
      </c>
      <c r="F35" s="9">
        <v>1905</v>
      </c>
      <c r="G35" s="8">
        <v>28</v>
      </c>
    </row>
    <row r="36" spans="1:7" ht="15.6" customHeight="1" x14ac:dyDescent="0.2">
      <c r="A36" s="3" t="s">
        <v>4</v>
      </c>
      <c r="B36" s="12">
        <f t="shared" si="7"/>
        <v>10465</v>
      </c>
      <c r="C36" s="11">
        <f t="shared" si="8"/>
        <v>2.7797478172405459</v>
      </c>
      <c r="D36" s="9">
        <v>9170</v>
      </c>
      <c r="E36" s="10">
        <f t="shared" si="9"/>
        <v>1295</v>
      </c>
      <c r="F36" s="9">
        <v>1269</v>
      </c>
      <c r="G36" s="8">
        <v>26</v>
      </c>
    </row>
    <row r="37" spans="1:7" ht="15.6" customHeight="1" x14ac:dyDescent="0.2">
      <c r="A37" s="3" t="s">
        <v>3</v>
      </c>
      <c r="B37" s="12">
        <f t="shared" si="7"/>
        <v>13524</v>
      </c>
      <c r="C37" s="11">
        <f t="shared" si="8"/>
        <v>3.5922894868954747</v>
      </c>
      <c r="D37" s="9">
        <v>12060</v>
      </c>
      <c r="E37" s="10">
        <f t="shared" si="9"/>
        <v>1464</v>
      </c>
      <c r="F37" s="9">
        <v>1451</v>
      </c>
      <c r="G37" s="8">
        <v>13</v>
      </c>
    </row>
    <row r="38" spans="1:7" s="2" customFormat="1" ht="20.100000000000001" customHeight="1" x14ac:dyDescent="0.2">
      <c r="A38" s="13" t="s">
        <v>16</v>
      </c>
      <c r="B38" s="12">
        <f t="shared" ref="B38:G38" si="10">SUM(B39:B51)</f>
        <v>179895</v>
      </c>
      <c r="C38" s="16">
        <f t="shared" si="10"/>
        <v>47.784303256807263</v>
      </c>
      <c r="D38" s="10">
        <f t="shared" si="10"/>
        <v>144379</v>
      </c>
      <c r="E38" s="10">
        <f t="shared" si="10"/>
        <v>35516</v>
      </c>
      <c r="F38" s="10">
        <f t="shared" si="10"/>
        <v>35094</v>
      </c>
      <c r="G38" s="15">
        <f t="shared" si="10"/>
        <v>422</v>
      </c>
    </row>
    <row r="39" spans="1:7" ht="15.6" customHeight="1" x14ac:dyDescent="0.2">
      <c r="A39" s="14" t="s">
        <v>15</v>
      </c>
      <c r="B39" s="12">
        <f t="shared" ref="B39:B47" si="11">SUM(D39:E39)</f>
        <v>7860</v>
      </c>
      <c r="C39" s="11">
        <f t="shared" ref="C39:C47" si="12">SUM(B39/$B$10)*100</f>
        <v>2.0877991250368551</v>
      </c>
      <c r="D39" s="9">
        <v>4783</v>
      </c>
      <c r="E39" s="10">
        <f t="shared" ref="E39:E47" si="13">SUM(F39:G39)</f>
        <v>3077</v>
      </c>
      <c r="F39" s="9">
        <v>3068</v>
      </c>
      <c r="G39" s="8">
        <v>9</v>
      </c>
    </row>
    <row r="40" spans="1:7" ht="15.6" customHeight="1" x14ac:dyDescent="0.2">
      <c r="A40" s="3" t="s">
        <v>14</v>
      </c>
      <c r="B40" s="12">
        <f t="shared" si="11"/>
        <v>5323</v>
      </c>
      <c r="C40" s="11">
        <f t="shared" si="12"/>
        <v>1.4139128171210154</v>
      </c>
      <c r="D40" s="9">
        <v>3676</v>
      </c>
      <c r="E40" s="10">
        <f t="shared" si="13"/>
        <v>1647</v>
      </c>
      <c r="F40" s="9">
        <v>1641</v>
      </c>
      <c r="G40" s="8">
        <v>6</v>
      </c>
    </row>
    <row r="41" spans="1:7" ht="15.6" customHeight="1" x14ac:dyDescent="0.2">
      <c r="A41" s="3" t="s">
        <v>13</v>
      </c>
      <c r="B41" s="12">
        <f t="shared" si="11"/>
        <v>7414</v>
      </c>
      <c r="C41" s="11">
        <f t="shared" si="12"/>
        <v>1.9693311339724229</v>
      </c>
      <c r="D41" s="9">
        <v>5295</v>
      </c>
      <c r="E41" s="10">
        <f t="shared" si="13"/>
        <v>2119</v>
      </c>
      <c r="F41" s="9">
        <v>2110</v>
      </c>
      <c r="G41" s="8">
        <v>9</v>
      </c>
    </row>
    <row r="42" spans="1:7" ht="15.6" customHeight="1" x14ac:dyDescent="0.2">
      <c r="A42" s="3" t="s">
        <v>12</v>
      </c>
      <c r="B42" s="12">
        <f t="shared" si="11"/>
        <v>15309</v>
      </c>
      <c r="C42" s="11">
        <f t="shared" si="12"/>
        <v>4.0664270744515543</v>
      </c>
      <c r="D42" s="9">
        <v>11756</v>
      </c>
      <c r="E42" s="10">
        <f t="shared" si="13"/>
        <v>3553</v>
      </c>
      <c r="F42" s="9">
        <v>3541</v>
      </c>
      <c r="G42" s="8">
        <v>12</v>
      </c>
    </row>
    <row r="43" spans="1:7" ht="15.6" customHeight="1" x14ac:dyDescent="0.2">
      <c r="A43" s="3" t="s">
        <v>11</v>
      </c>
      <c r="B43" s="12">
        <f t="shared" si="11"/>
        <v>21625</v>
      </c>
      <c r="C43" s="11">
        <f t="shared" si="12"/>
        <v>5.7441038268348592</v>
      </c>
      <c r="D43" s="9">
        <v>16991</v>
      </c>
      <c r="E43" s="10">
        <f t="shared" si="13"/>
        <v>4634</v>
      </c>
      <c r="F43" s="9">
        <v>4601</v>
      </c>
      <c r="G43" s="8">
        <v>33</v>
      </c>
    </row>
    <row r="44" spans="1:7" ht="15.6" customHeight="1" x14ac:dyDescent="0.2">
      <c r="A44" s="3" t="s">
        <v>10</v>
      </c>
      <c r="B44" s="12">
        <f t="shared" si="11"/>
        <v>21826</v>
      </c>
      <c r="C44" s="11">
        <f t="shared" si="12"/>
        <v>5.7974941098033588</v>
      </c>
      <c r="D44" s="9">
        <v>17745</v>
      </c>
      <c r="E44" s="10">
        <f t="shared" si="13"/>
        <v>4081</v>
      </c>
      <c r="F44" s="9">
        <v>4022</v>
      </c>
      <c r="G44" s="8">
        <v>59</v>
      </c>
    </row>
    <row r="45" spans="1:7" ht="15.6" customHeight="1" x14ac:dyDescent="0.2">
      <c r="A45" s="3" t="s">
        <v>9</v>
      </c>
      <c r="B45" s="12">
        <f t="shared" si="11"/>
        <v>18300</v>
      </c>
      <c r="C45" s="11">
        <f t="shared" si="12"/>
        <v>4.8609063598186317</v>
      </c>
      <c r="D45" s="9">
        <v>14851</v>
      </c>
      <c r="E45" s="10">
        <f t="shared" si="13"/>
        <v>3449</v>
      </c>
      <c r="F45" s="9">
        <v>3395</v>
      </c>
      <c r="G45" s="8">
        <v>54</v>
      </c>
    </row>
    <row r="46" spans="1:7" ht="15.6" customHeight="1" x14ac:dyDescent="0.2">
      <c r="A46" s="3" t="s">
        <v>8</v>
      </c>
      <c r="B46" s="12">
        <f t="shared" si="11"/>
        <v>16440</v>
      </c>
      <c r="C46" s="11">
        <f t="shared" si="12"/>
        <v>4.3668470248862468</v>
      </c>
      <c r="D46" s="9">
        <v>13641</v>
      </c>
      <c r="E46" s="10">
        <f t="shared" si="13"/>
        <v>2799</v>
      </c>
      <c r="F46" s="9">
        <v>2754</v>
      </c>
      <c r="G46" s="8">
        <v>45</v>
      </c>
    </row>
    <row r="47" spans="1:7" ht="15.6" customHeight="1" x14ac:dyDescent="0.2">
      <c r="A47" s="3" t="s">
        <v>7</v>
      </c>
      <c r="B47" s="12">
        <f t="shared" si="11"/>
        <v>14303</v>
      </c>
      <c r="C47" s="11">
        <f t="shared" si="12"/>
        <v>3.7992100363107051</v>
      </c>
      <c r="D47" s="9">
        <v>11928</v>
      </c>
      <c r="E47" s="10">
        <f t="shared" si="13"/>
        <v>2375</v>
      </c>
      <c r="F47" s="9">
        <v>2318</v>
      </c>
      <c r="G47" s="8">
        <v>57</v>
      </c>
    </row>
    <row r="48" spans="1:7" s="25" customFormat="1" ht="15.6" customHeight="1" x14ac:dyDescent="0.2">
      <c r="A48" s="26" t="s">
        <v>6</v>
      </c>
      <c r="B48" s="20">
        <f>SUM(D48:E48)</f>
        <v>13391</v>
      </c>
      <c r="C48" s="21">
        <f>SUM(B48/$B$10)*100</f>
        <v>3.5569615882148256</v>
      </c>
      <c r="D48" s="22">
        <v>11070</v>
      </c>
      <c r="E48" s="23">
        <f>SUM(F48:G48)</f>
        <v>2321</v>
      </c>
      <c r="F48" s="22">
        <v>2274</v>
      </c>
      <c r="G48" s="24">
        <v>47</v>
      </c>
    </row>
    <row r="49" spans="1:7" s="25" customFormat="1" ht="15.6" customHeight="1" x14ac:dyDescent="0.2">
      <c r="A49" s="26" t="s">
        <v>5</v>
      </c>
      <c r="B49" s="20">
        <f>SUM(D49:E49)</f>
        <v>12496</v>
      </c>
      <c r="C49" s="21">
        <f>SUM(B49/$B$10)*100</f>
        <v>3.3192287361909085</v>
      </c>
      <c r="D49" s="22">
        <v>10535</v>
      </c>
      <c r="E49" s="23">
        <f>SUM(F49:G49)</f>
        <v>1961</v>
      </c>
      <c r="F49" s="22">
        <v>1918</v>
      </c>
      <c r="G49" s="24">
        <v>43</v>
      </c>
    </row>
    <row r="50" spans="1:7" s="25" customFormat="1" ht="15.6" customHeight="1" x14ac:dyDescent="0.2">
      <c r="A50" s="26" t="s">
        <v>4</v>
      </c>
      <c r="B50" s="20">
        <f>SUM(D50:E50)</f>
        <v>10880</v>
      </c>
      <c r="C50" s="21">
        <f>SUM(B50/$B$10)*100</f>
        <v>2.8899814860561048</v>
      </c>
      <c r="D50" s="22">
        <v>9265</v>
      </c>
      <c r="E50" s="23">
        <f>SUM(F50:G50)</f>
        <v>1615</v>
      </c>
      <c r="F50" s="22">
        <v>1590</v>
      </c>
      <c r="G50" s="24">
        <v>25</v>
      </c>
    </row>
    <row r="51" spans="1:7" s="25" customFormat="1" ht="15.6" customHeight="1" x14ac:dyDescent="0.2">
      <c r="A51" s="26" t="s">
        <v>3</v>
      </c>
      <c r="B51" s="20">
        <f>SUM(D51:E51)</f>
        <v>14728</v>
      </c>
      <c r="C51" s="21">
        <f>SUM(B51/$B$10)*100</f>
        <v>3.9120999381097712</v>
      </c>
      <c r="D51" s="22">
        <v>12843</v>
      </c>
      <c r="E51" s="23">
        <f>SUM(F51:G51)</f>
        <v>1885</v>
      </c>
      <c r="F51" s="22">
        <v>1862</v>
      </c>
      <c r="G51" s="24">
        <v>23</v>
      </c>
    </row>
    <row r="52" spans="1:7" ht="12.75" customHeight="1" x14ac:dyDescent="0.2">
      <c r="A52" s="4"/>
      <c r="B52" s="7"/>
      <c r="C52" s="4"/>
      <c r="D52" s="5"/>
      <c r="E52" s="6"/>
      <c r="F52" s="5"/>
      <c r="G52" s="4"/>
    </row>
    <row r="53" spans="1:7" ht="12.75" customHeight="1" x14ac:dyDescent="0.2"/>
    <row r="54" spans="1:7" ht="12.95" customHeight="1" x14ac:dyDescent="0.2">
      <c r="A54" s="1" t="s">
        <v>2</v>
      </c>
    </row>
    <row r="55" spans="1:7" ht="12.95" customHeight="1" x14ac:dyDescent="0.2">
      <c r="A55" s="3" t="s">
        <v>1</v>
      </c>
    </row>
    <row r="56" spans="1:7" ht="12.95" customHeight="1" x14ac:dyDescent="0.2">
      <c r="A56" s="27" t="s">
        <v>0</v>
      </c>
      <c r="B56" s="27"/>
    </row>
  </sheetData>
  <mergeCells count="13">
    <mergeCell ref="A56:B56"/>
    <mergeCell ref="A1:G1"/>
    <mergeCell ref="A2:G2"/>
    <mergeCell ref="A4:A8"/>
    <mergeCell ref="B4:G4"/>
    <mergeCell ref="B5:B8"/>
    <mergeCell ref="C5:C8"/>
    <mergeCell ref="D5:G5"/>
    <mergeCell ref="D6:D8"/>
    <mergeCell ref="E6:G6"/>
    <mergeCell ref="E7:E8"/>
    <mergeCell ref="F7:F8"/>
    <mergeCell ref="G7:G8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C10 B24:C24 E11:E23" formula="1"/>
    <ignoredError sqref="E38 B38:C38" formula="1" emptyCellReference="1"/>
    <ignoredError sqref="D38 F38: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</vt:lpstr>
      <vt:lpstr>'31'!Títulos_a_imprimir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2025-12-04T15:02:14Z</cp:lastPrinted>
  <dcterms:created xsi:type="dcterms:W3CDTF">2025-08-26T20:32:59Z</dcterms:created>
  <dcterms:modified xsi:type="dcterms:W3CDTF">2026-02-23T16:48:41Z</dcterms:modified>
</cp:coreProperties>
</file>