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28" sheetId="1" r:id="rId1"/>
  </sheets>
  <definedNames>
    <definedName name="_xlnm.Print_Titles" localSheetId="0">'451-28'!$1:$8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H33" i="1"/>
  <c r="I33" i="1"/>
  <c r="J33" i="1"/>
  <c r="K33" i="1"/>
  <c r="L33" i="1"/>
  <c r="M33" i="1"/>
  <c r="N33" i="1"/>
  <c r="O33" i="1"/>
  <c r="F33" i="1"/>
  <c r="F12" i="1"/>
  <c r="G53" i="1"/>
  <c r="H53" i="1"/>
  <c r="I53" i="1"/>
  <c r="J53" i="1"/>
  <c r="K53" i="1"/>
  <c r="L53" i="1"/>
  <c r="M53" i="1"/>
  <c r="N53" i="1"/>
  <c r="O53" i="1"/>
  <c r="F53" i="1"/>
  <c r="G48" i="1"/>
  <c r="H48" i="1"/>
  <c r="I48" i="1"/>
  <c r="J48" i="1"/>
  <c r="K48" i="1"/>
  <c r="L48" i="1"/>
  <c r="M48" i="1"/>
  <c r="N48" i="1"/>
  <c r="O48" i="1"/>
  <c r="F48" i="1"/>
  <c r="F204" i="1"/>
  <c r="G204" i="1"/>
  <c r="H204" i="1"/>
  <c r="I204" i="1"/>
  <c r="J204" i="1"/>
  <c r="K204" i="1"/>
  <c r="L204" i="1"/>
  <c r="M204" i="1"/>
  <c r="N204" i="1"/>
  <c r="O204" i="1"/>
  <c r="F182" i="1"/>
  <c r="F136" i="1"/>
  <c r="G136" i="1"/>
  <c r="H136" i="1"/>
  <c r="I136" i="1"/>
  <c r="J136" i="1"/>
  <c r="K136" i="1"/>
  <c r="L136" i="1"/>
  <c r="M136" i="1"/>
  <c r="N136" i="1"/>
  <c r="O136" i="1"/>
  <c r="E138" i="1"/>
  <c r="E94" i="1"/>
  <c r="F66" i="1" l="1"/>
  <c r="F209" i="1" l="1"/>
  <c r="G209" i="1"/>
  <c r="H209" i="1"/>
  <c r="I209" i="1"/>
  <c r="J209" i="1"/>
  <c r="K209" i="1"/>
  <c r="L209" i="1"/>
  <c r="M209" i="1"/>
  <c r="N209" i="1"/>
  <c r="O209" i="1"/>
  <c r="E214" i="1"/>
  <c r="F164" i="1"/>
  <c r="G164" i="1"/>
  <c r="H164" i="1"/>
  <c r="I164" i="1"/>
  <c r="J164" i="1"/>
  <c r="K164" i="1"/>
  <c r="L164" i="1"/>
  <c r="M164" i="1"/>
  <c r="N164" i="1"/>
  <c r="O164" i="1"/>
  <c r="E169" i="1"/>
  <c r="G74" i="1"/>
  <c r="H74" i="1"/>
  <c r="I74" i="1"/>
  <c r="J74" i="1"/>
  <c r="K74" i="1"/>
  <c r="L74" i="1"/>
  <c r="M74" i="1"/>
  <c r="N74" i="1"/>
  <c r="O74" i="1"/>
  <c r="F74" i="1"/>
  <c r="E79" i="1"/>
  <c r="G12" i="1" l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G21" i="1"/>
  <c r="H21" i="1"/>
  <c r="I21" i="1"/>
  <c r="J21" i="1"/>
  <c r="K21" i="1"/>
  <c r="L21" i="1"/>
  <c r="M21" i="1"/>
  <c r="N21" i="1"/>
  <c r="O21" i="1"/>
  <c r="O20" i="1" s="1"/>
  <c r="G22" i="1"/>
  <c r="H22" i="1"/>
  <c r="I22" i="1"/>
  <c r="J22" i="1"/>
  <c r="K22" i="1"/>
  <c r="L22" i="1"/>
  <c r="M22" i="1"/>
  <c r="N22" i="1"/>
  <c r="O22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9" i="1"/>
  <c r="G28" i="1" s="1"/>
  <c r="H29" i="1"/>
  <c r="H28" i="1" s="1"/>
  <c r="I29" i="1"/>
  <c r="I28" i="1" s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5" i="1"/>
  <c r="G34" i="1" s="1"/>
  <c r="H35" i="1"/>
  <c r="H34" i="1" s="1"/>
  <c r="I35" i="1"/>
  <c r="I34" i="1" s="1"/>
  <c r="J35" i="1"/>
  <c r="J34" i="1" s="1"/>
  <c r="K35" i="1"/>
  <c r="K34" i="1" s="1"/>
  <c r="L35" i="1"/>
  <c r="L34" i="1" s="1"/>
  <c r="M35" i="1"/>
  <c r="M34" i="1" s="1"/>
  <c r="N35" i="1"/>
  <c r="O35" i="1"/>
  <c r="G36" i="1"/>
  <c r="H36" i="1"/>
  <c r="I36" i="1"/>
  <c r="J36" i="1"/>
  <c r="K36" i="1"/>
  <c r="L36" i="1"/>
  <c r="M36" i="1"/>
  <c r="N36" i="1"/>
  <c r="O36" i="1"/>
  <c r="G40" i="1"/>
  <c r="H40" i="1"/>
  <c r="I40" i="1"/>
  <c r="J40" i="1"/>
  <c r="J39" i="1" s="1"/>
  <c r="K40" i="1"/>
  <c r="K39" i="1" s="1"/>
  <c r="L40" i="1"/>
  <c r="M40" i="1"/>
  <c r="M39" i="1" s="1"/>
  <c r="N40" i="1"/>
  <c r="N39" i="1" s="1"/>
  <c r="O40" i="1"/>
  <c r="G41" i="1"/>
  <c r="H41" i="1"/>
  <c r="I41" i="1"/>
  <c r="J41" i="1"/>
  <c r="K41" i="1"/>
  <c r="L41" i="1"/>
  <c r="M41" i="1"/>
  <c r="N41" i="1"/>
  <c r="O41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7" i="1"/>
  <c r="H47" i="1"/>
  <c r="I47" i="1"/>
  <c r="J47" i="1"/>
  <c r="K47" i="1"/>
  <c r="L47" i="1"/>
  <c r="M47" i="1"/>
  <c r="M46" i="1" s="1"/>
  <c r="N47" i="1"/>
  <c r="N46" i="1" s="1"/>
  <c r="O47" i="1"/>
  <c r="O46" i="1" s="1"/>
  <c r="G49" i="1"/>
  <c r="H49" i="1"/>
  <c r="I49" i="1"/>
  <c r="J49" i="1"/>
  <c r="K49" i="1"/>
  <c r="L49" i="1"/>
  <c r="M49" i="1"/>
  <c r="N49" i="1"/>
  <c r="O49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4" i="1"/>
  <c r="H54" i="1"/>
  <c r="I54" i="1"/>
  <c r="J54" i="1"/>
  <c r="K54" i="1"/>
  <c r="L54" i="1"/>
  <c r="M54" i="1"/>
  <c r="N54" i="1"/>
  <c r="O54" i="1"/>
  <c r="G57" i="1"/>
  <c r="G56" i="1" s="1"/>
  <c r="H57" i="1"/>
  <c r="H56" i="1" s="1"/>
  <c r="I57" i="1"/>
  <c r="I56" i="1" s="1"/>
  <c r="J57" i="1"/>
  <c r="J56" i="1" s="1"/>
  <c r="K57" i="1"/>
  <c r="K56" i="1" s="1"/>
  <c r="L57" i="1"/>
  <c r="L56" i="1" s="1"/>
  <c r="M57" i="1"/>
  <c r="M56" i="1" s="1"/>
  <c r="N57" i="1"/>
  <c r="N56" i="1" s="1"/>
  <c r="O57" i="1"/>
  <c r="O56" i="1" s="1"/>
  <c r="G66" i="1"/>
  <c r="H66" i="1"/>
  <c r="I66" i="1"/>
  <c r="J66" i="1"/>
  <c r="K66" i="1"/>
  <c r="L66" i="1"/>
  <c r="M66" i="1"/>
  <c r="N66" i="1"/>
  <c r="O66" i="1"/>
  <c r="G69" i="1"/>
  <c r="H69" i="1"/>
  <c r="I69" i="1"/>
  <c r="J69" i="1"/>
  <c r="K69" i="1"/>
  <c r="L69" i="1"/>
  <c r="M69" i="1"/>
  <c r="N69" i="1"/>
  <c r="O69" i="1"/>
  <c r="G80" i="1"/>
  <c r="H80" i="1"/>
  <c r="I80" i="1"/>
  <c r="J80" i="1"/>
  <c r="K80" i="1"/>
  <c r="L80" i="1"/>
  <c r="M80" i="1"/>
  <c r="N80" i="1"/>
  <c r="O80" i="1"/>
  <c r="G85" i="1"/>
  <c r="H85" i="1"/>
  <c r="I85" i="1"/>
  <c r="J85" i="1"/>
  <c r="K85" i="1"/>
  <c r="L85" i="1"/>
  <c r="M85" i="1"/>
  <c r="N85" i="1"/>
  <c r="O85" i="1"/>
  <c r="G92" i="1"/>
  <c r="H92" i="1"/>
  <c r="I92" i="1"/>
  <c r="J92" i="1"/>
  <c r="K92" i="1"/>
  <c r="L92" i="1"/>
  <c r="M92" i="1"/>
  <c r="N92" i="1"/>
  <c r="O92" i="1"/>
  <c r="G103" i="1"/>
  <c r="G102" i="1" s="1"/>
  <c r="H103" i="1"/>
  <c r="H102" i="1" s="1"/>
  <c r="I103" i="1"/>
  <c r="I102" i="1" s="1"/>
  <c r="J103" i="1"/>
  <c r="J102" i="1" s="1"/>
  <c r="K103" i="1"/>
  <c r="K102" i="1" s="1"/>
  <c r="L103" i="1"/>
  <c r="L102" i="1" s="1"/>
  <c r="M103" i="1"/>
  <c r="M102" i="1" s="1"/>
  <c r="N103" i="1"/>
  <c r="N102" i="1" s="1"/>
  <c r="O103" i="1"/>
  <c r="O102" i="1" s="1"/>
  <c r="G112" i="1"/>
  <c r="H112" i="1"/>
  <c r="I112" i="1"/>
  <c r="J112" i="1"/>
  <c r="K112" i="1"/>
  <c r="L112" i="1"/>
  <c r="M112" i="1"/>
  <c r="N112" i="1"/>
  <c r="O112" i="1"/>
  <c r="G115" i="1"/>
  <c r="H115" i="1"/>
  <c r="I115" i="1"/>
  <c r="J115" i="1"/>
  <c r="K115" i="1"/>
  <c r="L115" i="1"/>
  <c r="M115" i="1"/>
  <c r="N115" i="1"/>
  <c r="O115" i="1"/>
  <c r="G119" i="1"/>
  <c r="H119" i="1"/>
  <c r="I119" i="1"/>
  <c r="J119" i="1"/>
  <c r="K119" i="1"/>
  <c r="L119" i="1"/>
  <c r="M119" i="1"/>
  <c r="N119" i="1"/>
  <c r="O119" i="1"/>
  <c r="G124" i="1"/>
  <c r="H124" i="1"/>
  <c r="I124" i="1"/>
  <c r="J124" i="1"/>
  <c r="K124" i="1"/>
  <c r="L124" i="1"/>
  <c r="M124" i="1"/>
  <c r="N124" i="1"/>
  <c r="O124" i="1"/>
  <c r="G129" i="1"/>
  <c r="G128" i="1" s="1"/>
  <c r="H129" i="1"/>
  <c r="H128" i="1" s="1"/>
  <c r="I129" i="1"/>
  <c r="I128" i="1" s="1"/>
  <c r="J129" i="1"/>
  <c r="J128" i="1" s="1"/>
  <c r="K129" i="1"/>
  <c r="K128" i="1" s="1"/>
  <c r="L129" i="1"/>
  <c r="L128" i="1" s="1"/>
  <c r="M129" i="1"/>
  <c r="M128" i="1" s="1"/>
  <c r="N129" i="1"/>
  <c r="N128" i="1" s="1"/>
  <c r="O129" i="1"/>
  <c r="O128" i="1" s="1"/>
  <c r="G145" i="1"/>
  <c r="G144" i="1" s="1"/>
  <c r="H145" i="1"/>
  <c r="H144" i="1" s="1"/>
  <c r="I145" i="1"/>
  <c r="I144" i="1" s="1"/>
  <c r="J145" i="1"/>
  <c r="J144" i="1" s="1"/>
  <c r="K145" i="1"/>
  <c r="K144" i="1" s="1"/>
  <c r="L145" i="1"/>
  <c r="L144" i="1" s="1"/>
  <c r="M145" i="1"/>
  <c r="M144" i="1" s="1"/>
  <c r="N145" i="1"/>
  <c r="N144" i="1" s="1"/>
  <c r="O145" i="1"/>
  <c r="O144" i="1" s="1"/>
  <c r="G156" i="1"/>
  <c r="H156" i="1"/>
  <c r="I156" i="1"/>
  <c r="J156" i="1"/>
  <c r="K156" i="1"/>
  <c r="L156" i="1"/>
  <c r="M156" i="1"/>
  <c r="N156" i="1"/>
  <c r="O156" i="1"/>
  <c r="G159" i="1"/>
  <c r="H159" i="1"/>
  <c r="I159" i="1"/>
  <c r="J159" i="1"/>
  <c r="K159" i="1"/>
  <c r="L159" i="1"/>
  <c r="M159" i="1"/>
  <c r="N159" i="1"/>
  <c r="O159" i="1"/>
  <c r="G170" i="1"/>
  <c r="H170" i="1"/>
  <c r="I170" i="1"/>
  <c r="J170" i="1"/>
  <c r="K170" i="1"/>
  <c r="L170" i="1"/>
  <c r="M170" i="1"/>
  <c r="N170" i="1"/>
  <c r="O170" i="1"/>
  <c r="G175" i="1"/>
  <c r="H175" i="1"/>
  <c r="I175" i="1"/>
  <c r="J175" i="1"/>
  <c r="K175" i="1"/>
  <c r="L175" i="1"/>
  <c r="M175" i="1"/>
  <c r="N175" i="1"/>
  <c r="O175" i="1"/>
  <c r="G182" i="1"/>
  <c r="H182" i="1"/>
  <c r="I182" i="1"/>
  <c r="J182" i="1"/>
  <c r="K182" i="1"/>
  <c r="L182" i="1"/>
  <c r="M182" i="1"/>
  <c r="N182" i="1"/>
  <c r="O182" i="1"/>
  <c r="G190" i="1"/>
  <c r="G189" i="1" s="1"/>
  <c r="H190" i="1"/>
  <c r="H189" i="1" s="1"/>
  <c r="I190" i="1"/>
  <c r="I189" i="1" s="1"/>
  <c r="J190" i="1"/>
  <c r="J189" i="1" s="1"/>
  <c r="K190" i="1"/>
  <c r="K189" i="1" s="1"/>
  <c r="L190" i="1"/>
  <c r="L189" i="1" s="1"/>
  <c r="M190" i="1"/>
  <c r="M189" i="1" s="1"/>
  <c r="N190" i="1"/>
  <c r="N189" i="1" s="1"/>
  <c r="O190" i="1"/>
  <c r="O189" i="1" s="1"/>
  <c r="G201" i="1"/>
  <c r="G200" i="1" s="1"/>
  <c r="H201" i="1"/>
  <c r="H200" i="1" s="1"/>
  <c r="I201" i="1"/>
  <c r="I200" i="1" s="1"/>
  <c r="J201" i="1"/>
  <c r="J200" i="1" s="1"/>
  <c r="K201" i="1"/>
  <c r="K200" i="1" s="1"/>
  <c r="L201" i="1"/>
  <c r="L200" i="1" s="1"/>
  <c r="M201" i="1"/>
  <c r="M200" i="1" s="1"/>
  <c r="N201" i="1"/>
  <c r="N200" i="1" s="1"/>
  <c r="O201" i="1"/>
  <c r="O200" i="1" s="1"/>
  <c r="G215" i="1"/>
  <c r="H215" i="1"/>
  <c r="I215" i="1"/>
  <c r="J215" i="1"/>
  <c r="K215" i="1"/>
  <c r="L215" i="1"/>
  <c r="M215" i="1"/>
  <c r="N215" i="1"/>
  <c r="O215" i="1"/>
  <c r="G220" i="1"/>
  <c r="H220" i="1"/>
  <c r="I220" i="1"/>
  <c r="J220" i="1"/>
  <c r="K220" i="1"/>
  <c r="L220" i="1"/>
  <c r="M220" i="1"/>
  <c r="N220" i="1"/>
  <c r="O220" i="1"/>
  <c r="G227" i="1"/>
  <c r="H227" i="1"/>
  <c r="I227" i="1"/>
  <c r="J227" i="1"/>
  <c r="K227" i="1"/>
  <c r="L227" i="1"/>
  <c r="M227" i="1"/>
  <c r="N227" i="1"/>
  <c r="O227" i="1"/>
  <c r="N28" i="1" l="1"/>
  <c r="M28" i="1"/>
  <c r="L28" i="1"/>
  <c r="K28" i="1"/>
  <c r="O28" i="1"/>
  <c r="J28" i="1"/>
  <c r="O111" i="1"/>
  <c r="O101" i="1" s="1"/>
  <c r="O219" i="1"/>
  <c r="O188" i="1" s="1"/>
  <c r="O65" i="1"/>
  <c r="N219" i="1"/>
  <c r="N188" i="1" s="1"/>
  <c r="M219" i="1"/>
  <c r="M188" i="1" s="1"/>
  <c r="M65" i="1"/>
  <c r="M84" i="1"/>
  <c r="M55" i="1" s="1"/>
  <c r="G65" i="1"/>
  <c r="H65" i="1"/>
  <c r="N65" i="1"/>
  <c r="L65" i="1"/>
  <c r="L39" i="1"/>
  <c r="N111" i="1"/>
  <c r="N101" i="1" s="1"/>
  <c r="J111" i="1"/>
  <c r="J101" i="1" s="1"/>
  <c r="M111" i="1"/>
  <c r="M101" i="1" s="1"/>
  <c r="L111" i="1"/>
  <c r="L101" i="1" s="1"/>
  <c r="I111" i="1"/>
  <c r="I101" i="1" s="1"/>
  <c r="H111" i="1"/>
  <c r="H101" i="1" s="1"/>
  <c r="K111" i="1"/>
  <c r="K101" i="1" s="1"/>
  <c r="G111" i="1"/>
  <c r="G101" i="1" s="1"/>
  <c r="O174" i="1"/>
  <c r="N174" i="1"/>
  <c r="L46" i="1"/>
  <c r="H219" i="1"/>
  <c r="H188" i="1" s="1"/>
  <c r="M174" i="1"/>
  <c r="K46" i="1"/>
  <c r="K38" i="1" s="1"/>
  <c r="N155" i="1"/>
  <c r="I46" i="1"/>
  <c r="G46" i="1"/>
  <c r="G219" i="1"/>
  <c r="G188" i="1" s="1"/>
  <c r="L174" i="1"/>
  <c r="J46" i="1"/>
  <c r="J38" i="1" s="1"/>
  <c r="K174" i="1"/>
  <c r="H46" i="1"/>
  <c r="O155" i="1"/>
  <c r="M155" i="1"/>
  <c r="L155" i="1"/>
  <c r="K155" i="1"/>
  <c r="O84" i="1"/>
  <c r="N84" i="1"/>
  <c r="G84" i="1"/>
  <c r="O34" i="1"/>
  <c r="N34" i="1"/>
  <c r="K65" i="1"/>
  <c r="J65" i="1"/>
  <c r="I65" i="1"/>
  <c r="O23" i="1"/>
  <c r="O19" i="1" s="1"/>
  <c r="N23" i="1"/>
  <c r="N20" i="1"/>
  <c r="L20" i="1"/>
  <c r="M20" i="1"/>
  <c r="H11" i="1"/>
  <c r="H10" i="1" s="1"/>
  <c r="J174" i="1"/>
  <c r="I84" i="1"/>
  <c r="L219" i="1"/>
  <c r="L188" i="1" s="1"/>
  <c r="G20" i="1"/>
  <c r="H84" i="1"/>
  <c r="J219" i="1"/>
  <c r="J188" i="1" s="1"/>
  <c r="I219" i="1"/>
  <c r="I188" i="1" s="1"/>
  <c r="G11" i="1"/>
  <c r="G10" i="1" s="1"/>
  <c r="J155" i="1"/>
  <c r="L84" i="1"/>
  <c r="G39" i="1"/>
  <c r="I174" i="1"/>
  <c r="I155" i="1"/>
  <c r="I143" i="1" s="1"/>
  <c r="K84" i="1"/>
  <c r="H39" i="1"/>
  <c r="J23" i="1"/>
  <c r="J20" i="1"/>
  <c r="N11" i="1"/>
  <c r="N10" i="1" s="1"/>
  <c r="H174" i="1"/>
  <c r="H155" i="1"/>
  <c r="I23" i="1"/>
  <c r="I20" i="1"/>
  <c r="M11" i="1"/>
  <c r="M10" i="1" s="1"/>
  <c r="G174" i="1"/>
  <c r="G155" i="1"/>
  <c r="G143" i="1" s="1"/>
  <c r="H23" i="1"/>
  <c r="H20" i="1"/>
  <c r="H19" i="1" s="1"/>
  <c r="L11" i="1"/>
  <c r="L10" i="1" s="1"/>
  <c r="G23" i="1"/>
  <c r="K11" i="1"/>
  <c r="K10" i="1" s="1"/>
  <c r="J11" i="1"/>
  <c r="J10" i="1" s="1"/>
  <c r="I11" i="1"/>
  <c r="I10" i="1" s="1"/>
  <c r="K20" i="1"/>
  <c r="K219" i="1"/>
  <c r="K188" i="1" s="1"/>
  <c r="I39" i="1"/>
  <c r="M23" i="1"/>
  <c r="K23" i="1"/>
  <c r="O11" i="1"/>
  <c r="O10" i="1" s="1"/>
  <c r="L23" i="1"/>
  <c r="J84" i="1"/>
  <c r="O39" i="1"/>
  <c r="O38" i="1" s="1"/>
  <c r="N38" i="1"/>
  <c r="M38" i="1"/>
  <c r="G55" i="1" l="1"/>
  <c r="N55" i="1"/>
  <c r="O55" i="1"/>
  <c r="H55" i="1"/>
  <c r="N19" i="1"/>
  <c r="L55" i="1"/>
  <c r="L38" i="1"/>
  <c r="K143" i="1"/>
  <c r="J19" i="1"/>
  <c r="J9" i="1" s="1"/>
  <c r="J143" i="1"/>
  <c r="H143" i="1"/>
  <c r="L143" i="1"/>
  <c r="M143" i="1"/>
  <c r="N143" i="1"/>
  <c r="O143" i="1"/>
  <c r="I55" i="1"/>
  <c r="J55" i="1"/>
  <c r="L19" i="1"/>
  <c r="I38" i="1"/>
  <c r="I19" i="1"/>
  <c r="H38" i="1"/>
  <c r="H9" i="1" s="1"/>
  <c r="K55" i="1"/>
  <c r="G38" i="1"/>
  <c r="G19" i="1"/>
  <c r="O9" i="1"/>
  <c r="M19" i="1"/>
  <c r="M9" i="1" s="1"/>
  <c r="N9" i="1"/>
  <c r="K19" i="1"/>
  <c r="K9" i="1" s="1"/>
  <c r="F30" i="1"/>
  <c r="F54" i="1"/>
  <c r="F52" i="1"/>
  <c r="F51" i="1"/>
  <c r="F50" i="1"/>
  <c r="F49" i="1"/>
  <c r="F45" i="1"/>
  <c r="F36" i="1"/>
  <c r="F159" i="1"/>
  <c r="F124" i="1"/>
  <c r="E126" i="1"/>
  <c r="F129" i="1"/>
  <c r="E130" i="1"/>
  <c r="F69" i="1"/>
  <c r="F65" i="1" s="1"/>
  <c r="E58" i="1"/>
  <c r="F47" i="1"/>
  <c r="F41" i="1"/>
  <c r="F42" i="1"/>
  <c r="F43" i="1"/>
  <c r="F44" i="1"/>
  <c r="F40" i="1"/>
  <c r="F35" i="1"/>
  <c r="F31" i="1"/>
  <c r="F32" i="1"/>
  <c r="F29" i="1"/>
  <c r="F27" i="1"/>
  <c r="F25" i="1"/>
  <c r="F26" i="1"/>
  <c r="F24" i="1"/>
  <c r="F22" i="1"/>
  <c r="F21" i="1"/>
  <c r="F18" i="1"/>
  <c r="F17" i="1"/>
  <c r="F16" i="1"/>
  <c r="F13" i="1"/>
  <c r="F14" i="1"/>
  <c r="F15" i="1"/>
  <c r="E187" i="1"/>
  <c r="E186" i="1"/>
  <c r="E185" i="1"/>
  <c r="E184" i="1"/>
  <c r="E183" i="1"/>
  <c r="E181" i="1"/>
  <c r="E180" i="1"/>
  <c r="E179" i="1"/>
  <c r="E178" i="1"/>
  <c r="E177" i="1"/>
  <c r="E176" i="1"/>
  <c r="F175" i="1"/>
  <c r="E172" i="1"/>
  <c r="E171" i="1"/>
  <c r="F170" i="1"/>
  <c r="E168" i="1"/>
  <c r="E167" i="1"/>
  <c r="E166" i="1"/>
  <c r="E165" i="1"/>
  <c r="E163" i="1"/>
  <c r="E162" i="1"/>
  <c r="E161" i="1"/>
  <c r="E160" i="1"/>
  <c r="E158" i="1"/>
  <c r="E157" i="1"/>
  <c r="F156" i="1"/>
  <c r="E154" i="1"/>
  <c r="E153" i="1"/>
  <c r="E152" i="1"/>
  <c r="E151" i="1"/>
  <c r="E150" i="1"/>
  <c r="E149" i="1"/>
  <c r="E146" i="1"/>
  <c r="F145" i="1"/>
  <c r="F144" i="1" s="1"/>
  <c r="F190" i="1"/>
  <c r="F189" i="1" s="1"/>
  <c r="E191" i="1"/>
  <c r="E192" i="1"/>
  <c r="E193" i="1"/>
  <c r="E196" i="1"/>
  <c r="E197" i="1"/>
  <c r="E198" i="1"/>
  <c r="E199" i="1"/>
  <c r="F201" i="1"/>
  <c r="E202" i="1"/>
  <c r="E203" i="1"/>
  <c r="E205" i="1"/>
  <c r="E206" i="1"/>
  <c r="E207" i="1"/>
  <c r="E208" i="1"/>
  <c r="E210" i="1"/>
  <c r="E211" i="1"/>
  <c r="E212" i="1"/>
  <c r="E213" i="1"/>
  <c r="F215" i="1"/>
  <c r="E216" i="1"/>
  <c r="E217" i="1"/>
  <c r="F220" i="1"/>
  <c r="E221" i="1"/>
  <c r="E222" i="1"/>
  <c r="E223" i="1"/>
  <c r="E224" i="1"/>
  <c r="E225" i="1"/>
  <c r="E226" i="1"/>
  <c r="F227" i="1"/>
  <c r="E228" i="1"/>
  <c r="E229" i="1"/>
  <c r="E230" i="1"/>
  <c r="E231" i="1"/>
  <c r="E232" i="1"/>
  <c r="E233" i="1"/>
  <c r="E234" i="1"/>
  <c r="E235" i="1"/>
  <c r="E142" i="1"/>
  <c r="E141" i="1"/>
  <c r="E140" i="1"/>
  <c r="E139" i="1"/>
  <c r="E137" i="1"/>
  <c r="E136" i="1" s="1"/>
  <c r="E135" i="1"/>
  <c r="E134" i="1"/>
  <c r="E133" i="1"/>
  <c r="E132" i="1"/>
  <c r="E131" i="1"/>
  <c r="E114" i="1"/>
  <c r="E125" i="1"/>
  <c r="E123" i="1"/>
  <c r="E122" i="1"/>
  <c r="E121" i="1"/>
  <c r="E120" i="1"/>
  <c r="E118" i="1"/>
  <c r="E117" i="1"/>
  <c r="E116" i="1"/>
  <c r="E113" i="1"/>
  <c r="E110" i="1"/>
  <c r="E109" i="1"/>
  <c r="E108" i="1"/>
  <c r="E107" i="1"/>
  <c r="E106" i="1"/>
  <c r="E105" i="1"/>
  <c r="E104" i="1"/>
  <c r="E95" i="1"/>
  <c r="E96" i="1"/>
  <c r="E97" i="1"/>
  <c r="E98" i="1"/>
  <c r="E99" i="1"/>
  <c r="E100" i="1"/>
  <c r="E93" i="1"/>
  <c r="E87" i="1"/>
  <c r="E88" i="1"/>
  <c r="E89" i="1"/>
  <c r="E90" i="1"/>
  <c r="E91" i="1"/>
  <c r="E86" i="1"/>
  <c r="E82" i="1"/>
  <c r="E81" i="1"/>
  <c r="E76" i="1"/>
  <c r="E77" i="1"/>
  <c r="E78" i="1"/>
  <c r="E75" i="1"/>
  <c r="E68" i="1"/>
  <c r="E70" i="1"/>
  <c r="E71" i="1"/>
  <c r="E72" i="1"/>
  <c r="E73" i="1"/>
  <c r="E67" i="1"/>
  <c r="E59" i="1"/>
  <c r="E60" i="1"/>
  <c r="E61" i="1"/>
  <c r="E62" i="1"/>
  <c r="E63" i="1"/>
  <c r="E64" i="1"/>
  <c r="F28" i="1" l="1"/>
  <c r="L9" i="1"/>
  <c r="G9" i="1"/>
  <c r="I9" i="1"/>
  <c r="E164" i="1"/>
  <c r="E209" i="1"/>
  <c r="E74" i="1"/>
  <c r="F34" i="1"/>
  <c r="F46" i="1"/>
  <c r="E30" i="1"/>
  <c r="E16" i="1"/>
  <c r="E42" i="1"/>
  <c r="E156" i="1"/>
  <c r="E40" i="1"/>
  <c r="F174" i="1"/>
  <c r="E159" i="1"/>
  <c r="E155" i="1" s="1"/>
  <c r="E32" i="1"/>
  <c r="F128" i="1"/>
  <c r="E124" i="1"/>
  <c r="F155" i="1"/>
  <c r="E26" i="1"/>
  <c r="E24" i="1"/>
  <c r="E170" i="1"/>
  <c r="E129" i="1"/>
  <c r="E41" i="1"/>
  <c r="E21" i="1"/>
  <c r="E48" i="1"/>
  <c r="E36" i="1"/>
  <c r="E35" i="1"/>
  <c r="E182" i="1"/>
  <c r="E25" i="1"/>
  <c r="E50" i="1"/>
  <c r="E69" i="1"/>
  <c r="E51" i="1"/>
  <c r="E12" i="1"/>
  <c r="F219" i="1"/>
  <c r="E14" i="1"/>
  <c r="E18" i="1"/>
  <c r="E27" i="1"/>
  <c r="E49" i="1"/>
  <c r="E17" i="1"/>
  <c r="E13" i="1"/>
  <c r="E52" i="1"/>
  <c r="E54" i="1"/>
  <c r="E22" i="1"/>
  <c r="E15" i="1"/>
  <c r="E201" i="1"/>
  <c r="E29" i="1"/>
  <c r="E31" i="1"/>
  <c r="E44" i="1"/>
  <c r="E43" i="1"/>
  <c r="E47" i="1"/>
  <c r="E204" i="1"/>
  <c r="E145" i="1"/>
  <c r="E144" i="1" s="1"/>
  <c r="E175" i="1"/>
  <c r="E215" i="1"/>
  <c r="E220" i="1"/>
  <c r="E190" i="1"/>
  <c r="E189" i="1" s="1"/>
  <c r="E227" i="1"/>
  <c r="F200" i="1"/>
  <c r="F85" i="1"/>
  <c r="F143" i="1" l="1"/>
  <c r="E34" i="1"/>
  <c r="E46" i="1"/>
  <c r="E39" i="1"/>
  <c r="E174" i="1"/>
  <c r="E143" i="1" s="1"/>
  <c r="E200" i="1"/>
  <c r="F188" i="1"/>
  <c r="E219" i="1"/>
  <c r="F92" i="1"/>
  <c r="F84" i="1" s="1"/>
  <c r="E188" i="1" l="1"/>
  <c r="E53" i="1"/>
  <c r="F57" i="1" l="1"/>
  <c r="F56" i="1" s="1"/>
  <c r="E45" i="1" l="1"/>
  <c r="E38" i="1" s="1"/>
  <c r="F119" i="1"/>
  <c r="F103" i="1"/>
  <c r="F102" i="1" s="1"/>
  <c r="F112" i="1"/>
  <c r="F11" i="1" l="1"/>
  <c r="F10" i="1" s="1"/>
  <c r="F39" i="1"/>
  <c r="E128" i="1"/>
  <c r="F38" i="1" l="1"/>
  <c r="F20" i="1" l="1"/>
  <c r="E92" i="1" l="1"/>
  <c r="E85" i="1"/>
  <c r="E57" i="1"/>
  <c r="E56" i="1" s="1"/>
  <c r="F80" i="1"/>
  <c r="E33" i="1" s="1"/>
  <c r="E28" i="1" s="1"/>
  <c r="E84" i="1" l="1"/>
  <c r="E66" i="1"/>
  <c r="E65" i="1" s="1"/>
  <c r="E80" i="1"/>
  <c r="E55" i="1" l="1"/>
  <c r="F55" i="1"/>
  <c r="F115" i="1"/>
  <c r="F111" i="1" l="1"/>
  <c r="F101" i="1" s="1"/>
  <c r="E103" i="1"/>
  <c r="E102" i="1" s="1"/>
  <c r="E112" i="1"/>
  <c r="E115" i="1"/>
  <c r="E119" i="1"/>
  <c r="E111" i="1" l="1"/>
  <c r="E101" i="1" s="1"/>
  <c r="F23" i="1" l="1"/>
  <c r="F19" i="1" s="1"/>
  <c r="F9" i="1" s="1"/>
  <c r="E11" i="1" l="1"/>
  <c r="E10" i="1" s="1"/>
  <c r="E20" i="1"/>
  <c r="E23" i="1"/>
  <c r="E19" i="1" l="1"/>
  <c r="E9" i="1" s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CONDUCTOR.odc" keepAlive="1" name="PAIRCA-PAN01_SQL2008 SOCIALES18 VCONDUCTOR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CONDUCTOR&quot;" commandType="3"/>
  </connection>
  <connection id="2" odcFile="C:\Users\libatista\Documents\Mis archivos de origen de datos\PAIRCA-PAN01_SQL2008 SOCIALES19 VCONDUCTOR.odc" keepAlive="1" name="PAIRCA-PAN01_SQL2008 SOCIALES19 VCONDUCTOR1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CONDUCTOR&quot;" commandType="3"/>
  </connection>
  <connection id="3" odcFile="C:\Users\libatista\Documents\Mis archivos de origen de datos\PAIRCA-PAN01_SQL2008 SOCIALES20 VCONDUCTOR.odc" keepAlive="1" name="PAIRCA-PAN01_SQL2008 SOCIALES20 VCONDUCTOR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CONDUCTOR&quot;" commandType="3"/>
  </connection>
  <connection id="4" odcFile="C:\Users\libatista\Documents\Mis archivos de origen de datos\PAIRCA-PAN01_SQL2008 SOCIALES21 VCONDUCTOR.odc" keepAlive="1" name="PAIRCA-PAN01_SQL2008 SOCIALES21 VCONDUCTOR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CONDUCTOR&quot;" commandType="3"/>
  </connection>
  <connection id="5" odcFile="C:\Users\libatista\Documents\Mis archivos de origen de datos\PAIRCA-PAN01_SQL2008 SOCIALES22 VCONDUCTOR.odc" keepAlive="1" name="PAIRCA-PAN01_SQL2008 SOCIALES22 VCONDUCTOR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CONDUCTOR&quot;" commandType="3"/>
  </connection>
  <connection id="6" odcFile="C:\Users\libatista\Documents\Mis archivos de origen de datos\PAIRCA-PAN01_SQL2008 SOCIALES23 VCONDUCTOR.odc" keepAlive="1" name="PAIRCA-PAN01_SQL2008 SOCIALES23 VCONDUCTOR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CONDUCTOR&quot;" commandType="3"/>
  </connection>
  <connection id="7" odcFile="C:\Users\libatista\Documents\Mis archivos de origen de datos\PAIRCA-PAN01_SQL2008 SOCIALES24 VCONDUCTOR.odc" keepAlive="1" name="PAIRCA-PAN01_SQL2008 SOCIALES24 VCONDUCTOR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CONDUCTOR&quot;" commandType="3"/>
  </connection>
  <connection id="8" odcFile="C:\Users\libatista\Documents\Mis archivos de origen de datos\PAIRCA-PAN01_SQL2008 SOCIALES25 VCONDUCTOR.odc" keepAlive="1" name="PAIRCA-PAN01_SQL2008 SOCIALES25 VCONDUCTOR1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CONDUCTOR&quot;" commandType="3"/>
  </connection>
  <connection id="9" odcFile="C:\Users\libatista\Documents\Mis archivos de origen de datos\SV_SIEGPA SOCIALES17 VCONDUCTOR.odc" keepAlive="1" name="SV_SIEGPA SOCIALES17 VCONDUCTOR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CONDUCTOR&quot;" commandType="3"/>
  </connection>
</connections>
</file>

<file path=xl/sharedStrings.xml><?xml version="1.0" encoding="utf-8"?>
<sst xmlns="http://schemas.openxmlformats.org/spreadsheetml/2006/main" count="1053" uniqueCount="53">
  <si>
    <t xml:space="preserve"> </t>
  </si>
  <si>
    <t>Clase</t>
  </si>
  <si>
    <t>Caída de persona o cosa del vehículo en marcha</t>
  </si>
  <si>
    <t>Total</t>
  </si>
  <si>
    <t xml:space="preserve">Oficial (funcionario público y  </t>
  </si>
  <si>
    <t>Particular</t>
  </si>
  <si>
    <t>Motocicleta y motoneta</t>
  </si>
  <si>
    <t>Comercial</t>
  </si>
  <si>
    <t>Taxi</t>
  </si>
  <si>
    <t>Bus colegial</t>
  </si>
  <si>
    <t>Diplomático y consular</t>
  </si>
  <si>
    <t>Misión internacional</t>
  </si>
  <si>
    <t>Distrito de Panamá</t>
  </si>
  <si>
    <t>Distrito de San Miguelito</t>
  </si>
  <si>
    <t>Resto de la República</t>
  </si>
  <si>
    <t>Colisión y atropello</t>
  </si>
  <si>
    <t>Microbús</t>
  </si>
  <si>
    <t>Bicicleta</t>
  </si>
  <si>
    <t>Fuente: Departamento de Operaciones del Tránsito de la Policía Nacional.</t>
  </si>
  <si>
    <t>Ómnibus</t>
  </si>
  <si>
    <t>Ambulancia</t>
  </si>
  <si>
    <t>Camión</t>
  </si>
  <si>
    <t>Grúa</t>
  </si>
  <si>
    <t>Mula</t>
  </si>
  <si>
    <t>Automóviles para pasajeros</t>
  </si>
  <si>
    <t>Camioneta</t>
  </si>
  <si>
    <t>Sedán y coupé</t>
  </si>
  <si>
    <t>Pick-up (doble cabina)</t>
  </si>
  <si>
    <t>Panel</t>
  </si>
  <si>
    <t>Camiones</t>
  </si>
  <si>
    <t>- Cantidad nula o cero.</t>
  </si>
  <si>
    <t>Conductores implicados</t>
  </si>
  <si>
    <t>Otros</t>
  </si>
  <si>
    <t>TOTAL</t>
  </si>
  <si>
    <t xml:space="preserve">  propiedad del Estado)</t>
  </si>
  <si>
    <t xml:space="preserve">Colisión con objeto fijo </t>
  </si>
  <si>
    <t>Atropello</t>
  </si>
  <si>
    <t xml:space="preserve">DISTRITOS DE PANAMÁ, SAN MIGUELITO, ARRAIJÁN Y RESTO DE LA REPÚBLICA,  </t>
  </si>
  <si>
    <t xml:space="preserve">Colisión </t>
  </si>
  <si>
    <t>Vuelco (Caída en cuneta)</t>
  </si>
  <si>
    <t>Colisión y vuelco</t>
  </si>
  <si>
    <t>Atropello y fuga (1)</t>
  </si>
  <si>
    <t>Atropello y colisión</t>
  </si>
  <si>
    <t>Atropello y vuelco</t>
  </si>
  <si>
    <t>Distrito de Arraiján</t>
  </si>
  <si>
    <t xml:space="preserve">Cuadro 28. CONDUCTORES IMPLICADOS EN ACCIDENTES DE TRÁNSITO EN LA REPÚBLICA, </t>
  </si>
  <si>
    <t>(1) Incluye atropello y fuga, con base en los casos registrados por denuncias.</t>
  </si>
  <si>
    <t>-</t>
  </si>
  <si>
    <t>POR CLASE, SEGÚN PLACA Y TIPO DE VEHÍCULO: AÑO 2025</t>
  </si>
  <si>
    <t xml:space="preserve">Resto de la República: </t>
  </si>
  <si>
    <t>(Continuación)</t>
  </si>
  <si>
    <t xml:space="preserve">Distrito de Arraiján: </t>
  </si>
  <si>
    <t>Clase de placa y tipo de vehículo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</si>
</sst>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2" fillId="0" borderId="3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0" xfId="0" applyNumberFormat="1" applyFont="1" applyFill="1"/>
    <xf numFmtId="3" fontId="1" fillId="0" borderId="0" xfId="0" applyNumberFormat="1" applyFont="1" applyFill="1" applyBorder="1"/>
    <xf numFmtId="3" fontId="2" fillId="0" borderId="4" xfId="0" applyNumberFormat="1" applyFont="1" applyFill="1" applyBorder="1" applyAlignment="1">
      <alignment horizontal="right"/>
    </xf>
    <xf numFmtId="3" fontId="1" fillId="0" borderId="2" xfId="0" applyNumberFormat="1" applyFont="1" applyFill="1" applyBorder="1"/>
    <xf numFmtId="3" fontId="1" fillId="0" borderId="5" xfId="0" applyNumberFormat="1" applyFont="1" applyFill="1" applyBorder="1"/>
    <xf numFmtId="3" fontId="1" fillId="0" borderId="0" xfId="0" applyNumberFormat="1" applyFont="1" applyFill="1" applyAlignment="1">
      <alignment horizontal="right"/>
    </xf>
    <xf numFmtId="0" fontId="1" fillId="0" borderId="0" xfId="0" applyFont="1" applyFill="1" applyBorder="1"/>
    <xf numFmtId="3" fontId="1" fillId="0" borderId="1" xfId="0" applyNumberFormat="1" applyFont="1" applyFill="1" applyBorder="1"/>
    <xf numFmtId="3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49" fontId="0" fillId="0" borderId="0" xfId="0" quotePrefix="1" applyNumberFormat="1" applyFont="1" applyAlignment="1">
      <alignment horizontal="left"/>
    </xf>
    <xf numFmtId="164" fontId="1" fillId="0" borderId="0" xfId="0" applyNumberFormat="1" applyFont="1" applyFill="1" applyBorder="1"/>
    <xf numFmtId="3" fontId="2" fillId="0" borderId="6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left"/>
    </xf>
    <xf numFmtId="3" fontId="1" fillId="0" borderId="2" xfId="0" applyNumberFormat="1" applyFont="1" applyFill="1" applyBorder="1" applyAlignment="1">
      <alignment horizontal="left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3"/>
  <sheetViews>
    <sheetView tabSelected="1" zoomScaleNormal="100" zoomScaleSheetLayoutView="100" workbookViewId="0">
      <selection activeCell="D207" sqref="D207"/>
    </sheetView>
  </sheetViews>
  <sheetFormatPr baseColWidth="10" defaultRowHeight="20.100000000000001" customHeight="1" x14ac:dyDescent="0.2"/>
  <cols>
    <col min="1" max="3" width="1.7109375" style="4" customWidth="1"/>
    <col min="4" max="4" width="25.28515625" style="4" customWidth="1"/>
    <col min="5" max="5" width="8" style="20" customWidth="1"/>
    <col min="6" max="6" width="9" style="9" customWidth="1"/>
    <col min="7" max="7" width="11.7109375" style="9" customWidth="1"/>
    <col min="8" max="8" width="10.85546875" style="9" customWidth="1"/>
    <col min="9" max="9" width="9.7109375" style="9" customWidth="1"/>
    <col min="10" max="10" width="12.42578125" style="9" customWidth="1"/>
    <col min="11" max="11" width="9.140625" style="9" customWidth="1"/>
    <col min="12" max="13" width="9.7109375" style="9" customWidth="1"/>
    <col min="14" max="14" width="9.7109375" style="4" customWidth="1"/>
    <col min="15" max="15" width="9.140625" style="4" customWidth="1"/>
    <col min="16" max="16" width="11.42578125" style="5"/>
    <col min="17" max="160" width="11.42578125" style="4"/>
    <col min="161" max="161" width="39.5703125" style="4" customWidth="1"/>
    <col min="162" max="162" width="11.42578125" style="4" customWidth="1"/>
    <col min="163" max="163" width="12.28515625" style="4" customWidth="1"/>
    <col min="164" max="164" width="11.42578125" style="4" customWidth="1"/>
    <col min="165" max="165" width="10.28515625" style="4" customWidth="1"/>
    <col min="166" max="166" width="13.28515625" style="4" customWidth="1"/>
    <col min="167" max="167" width="10.28515625" style="4" customWidth="1"/>
    <col min="168" max="168" width="11.140625" style="4" customWidth="1"/>
    <col min="169" max="169" width="10.28515625" style="4" customWidth="1"/>
    <col min="170" max="416" width="11.42578125" style="4"/>
    <col min="417" max="417" width="39.5703125" style="4" customWidth="1"/>
    <col min="418" max="418" width="11.42578125" style="4" customWidth="1"/>
    <col min="419" max="419" width="12.28515625" style="4" customWidth="1"/>
    <col min="420" max="420" width="11.42578125" style="4" customWidth="1"/>
    <col min="421" max="421" width="10.28515625" style="4" customWidth="1"/>
    <col min="422" max="422" width="13.28515625" style="4" customWidth="1"/>
    <col min="423" max="423" width="10.28515625" style="4" customWidth="1"/>
    <col min="424" max="424" width="11.140625" style="4" customWidth="1"/>
    <col min="425" max="425" width="10.28515625" style="4" customWidth="1"/>
    <col min="426" max="672" width="11.42578125" style="4"/>
    <col min="673" max="673" width="39.5703125" style="4" customWidth="1"/>
    <col min="674" max="674" width="11.42578125" style="4" customWidth="1"/>
    <col min="675" max="675" width="12.28515625" style="4" customWidth="1"/>
    <col min="676" max="676" width="11.42578125" style="4" customWidth="1"/>
    <col min="677" max="677" width="10.28515625" style="4" customWidth="1"/>
    <col min="678" max="678" width="13.28515625" style="4" customWidth="1"/>
    <col min="679" max="679" width="10.28515625" style="4" customWidth="1"/>
    <col min="680" max="680" width="11.140625" style="4" customWidth="1"/>
    <col min="681" max="681" width="10.28515625" style="4" customWidth="1"/>
    <col min="682" max="928" width="11.42578125" style="4"/>
    <col min="929" max="929" width="39.5703125" style="4" customWidth="1"/>
    <col min="930" max="930" width="11.42578125" style="4" customWidth="1"/>
    <col min="931" max="931" width="12.28515625" style="4" customWidth="1"/>
    <col min="932" max="932" width="11.42578125" style="4" customWidth="1"/>
    <col min="933" max="933" width="10.28515625" style="4" customWidth="1"/>
    <col min="934" max="934" width="13.28515625" style="4" customWidth="1"/>
    <col min="935" max="935" width="10.28515625" style="4" customWidth="1"/>
    <col min="936" max="936" width="11.140625" style="4" customWidth="1"/>
    <col min="937" max="937" width="10.28515625" style="4" customWidth="1"/>
    <col min="938" max="1184" width="11.42578125" style="4"/>
    <col min="1185" max="1185" width="39.5703125" style="4" customWidth="1"/>
    <col min="1186" max="1186" width="11.42578125" style="4" customWidth="1"/>
    <col min="1187" max="1187" width="12.28515625" style="4" customWidth="1"/>
    <col min="1188" max="1188" width="11.42578125" style="4" customWidth="1"/>
    <col min="1189" max="1189" width="10.28515625" style="4" customWidth="1"/>
    <col min="1190" max="1190" width="13.28515625" style="4" customWidth="1"/>
    <col min="1191" max="1191" width="10.28515625" style="4" customWidth="1"/>
    <col min="1192" max="1192" width="11.140625" style="4" customWidth="1"/>
    <col min="1193" max="1193" width="10.28515625" style="4" customWidth="1"/>
    <col min="1194" max="1440" width="11.42578125" style="4"/>
    <col min="1441" max="1441" width="39.5703125" style="4" customWidth="1"/>
    <col min="1442" max="1442" width="11.42578125" style="4" customWidth="1"/>
    <col min="1443" max="1443" width="12.28515625" style="4" customWidth="1"/>
    <col min="1444" max="1444" width="11.42578125" style="4" customWidth="1"/>
    <col min="1445" max="1445" width="10.28515625" style="4" customWidth="1"/>
    <col min="1446" max="1446" width="13.28515625" style="4" customWidth="1"/>
    <col min="1447" max="1447" width="10.28515625" style="4" customWidth="1"/>
    <col min="1448" max="1448" width="11.140625" style="4" customWidth="1"/>
    <col min="1449" max="1449" width="10.28515625" style="4" customWidth="1"/>
    <col min="1450" max="1696" width="11.42578125" style="4"/>
    <col min="1697" max="1697" width="39.5703125" style="4" customWidth="1"/>
    <col min="1698" max="1698" width="11.42578125" style="4" customWidth="1"/>
    <col min="1699" max="1699" width="12.28515625" style="4" customWidth="1"/>
    <col min="1700" max="1700" width="11.42578125" style="4" customWidth="1"/>
    <col min="1701" max="1701" width="10.28515625" style="4" customWidth="1"/>
    <col min="1702" max="1702" width="13.28515625" style="4" customWidth="1"/>
    <col min="1703" max="1703" width="10.28515625" style="4" customWidth="1"/>
    <col min="1704" max="1704" width="11.140625" style="4" customWidth="1"/>
    <col min="1705" max="1705" width="10.28515625" style="4" customWidth="1"/>
    <col min="1706" max="1952" width="11.42578125" style="4"/>
    <col min="1953" max="1953" width="39.5703125" style="4" customWidth="1"/>
    <col min="1954" max="1954" width="11.42578125" style="4" customWidth="1"/>
    <col min="1955" max="1955" width="12.28515625" style="4" customWidth="1"/>
    <col min="1956" max="1956" width="11.42578125" style="4" customWidth="1"/>
    <col min="1957" max="1957" width="10.28515625" style="4" customWidth="1"/>
    <col min="1958" max="1958" width="13.28515625" style="4" customWidth="1"/>
    <col min="1959" max="1959" width="10.28515625" style="4" customWidth="1"/>
    <col min="1960" max="1960" width="11.140625" style="4" customWidth="1"/>
    <col min="1961" max="1961" width="10.28515625" style="4" customWidth="1"/>
    <col min="1962" max="2208" width="11.42578125" style="4"/>
    <col min="2209" max="2209" width="39.5703125" style="4" customWidth="1"/>
    <col min="2210" max="2210" width="11.42578125" style="4" customWidth="1"/>
    <col min="2211" max="2211" width="12.28515625" style="4" customWidth="1"/>
    <col min="2212" max="2212" width="11.42578125" style="4" customWidth="1"/>
    <col min="2213" max="2213" width="10.28515625" style="4" customWidth="1"/>
    <col min="2214" max="2214" width="13.28515625" style="4" customWidth="1"/>
    <col min="2215" max="2215" width="10.28515625" style="4" customWidth="1"/>
    <col min="2216" max="2216" width="11.140625" style="4" customWidth="1"/>
    <col min="2217" max="2217" width="10.28515625" style="4" customWidth="1"/>
    <col min="2218" max="2464" width="11.42578125" style="4"/>
    <col min="2465" max="2465" width="39.5703125" style="4" customWidth="1"/>
    <col min="2466" max="2466" width="11.42578125" style="4" customWidth="1"/>
    <col min="2467" max="2467" width="12.28515625" style="4" customWidth="1"/>
    <col min="2468" max="2468" width="11.42578125" style="4" customWidth="1"/>
    <col min="2469" max="2469" width="10.28515625" style="4" customWidth="1"/>
    <col min="2470" max="2470" width="13.28515625" style="4" customWidth="1"/>
    <col min="2471" max="2471" width="10.28515625" style="4" customWidth="1"/>
    <col min="2472" max="2472" width="11.140625" style="4" customWidth="1"/>
    <col min="2473" max="2473" width="10.28515625" style="4" customWidth="1"/>
    <col min="2474" max="2720" width="11.42578125" style="4"/>
    <col min="2721" max="2721" width="39.5703125" style="4" customWidth="1"/>
    <col min="2722" max="2722" width="11.42578125" style="4" customWidth="1"/>
    <col min="2723" max="2723" width="12.28515625" style="4" customWidth="1"/>
    <col min="2724" max="2724" width="11.42578125" style="4" customWidth="1"/>
    <col min="2725" max="2725" width="10.28515625" style="4" customWidth="1"/>
    <col min="2726" max="2726" width="13.28515625" style="4" customWidth="1"/>
    <col min="2727" max="2727" width="10.28515625" style="4" customWidth="1"/>
    <col min="2728" max="2728" width="11.140625" style="4" customWidth="1"/>
    <col min="2729" max="2729" width="10.28515625" style="4" customWidth="1"/>
    <col min="2730" max="2976" width="11.42578125" style="4"/>
    <col min="2977" max="2977" width="39.5703125" style="4" customWidth="1"/>
    <col min="2978" max="2978" width="11.42578125" style="4" customWidth="1"/>
    <col min="2979" max="2979" width="12.28515625" style="4" customWidth="1"/>
    <col min="2980" max="2980" width="11.42578125" style="4" customWidth="1"/>
    <col min="2981" max="2981" width="10.28515625" style="4" customWidth="1"/>
    <col min="2982" max="2982" width="13.28515625" style="4" customWidth="1"/>
    <col min="2983" max="2983" width="10.28515625" style="4" customWidth="1"/>
    <col min="2984" max="2984" width="11.140625" style="4" customWidth="1"/>
    <col min="2985" max="2985" width="10.28515625" style="4" customWidth="1"/>
    <col min="2986" max="3232" width="11.42578125" style="4"/>
    <col min="3233" max="3233" width="39.5703125" style="4" customWidth="1"/>
    <col min="3234" max="3234" width="11.42578125" style="4" customWidth="1"/>
    <col min="3235" max="3235" width="12.28515625" style="4" customWidth="1"/>
    <col min="3236" max="3236" width="11.42578125" style="4" customWidth="1"/>
    <col min="3237" max="3237" width="10.28515625" style="4" customWidth="1"/>
    <col min="3238" max="3238" width="13.28515625" style="4" customWidth="1"/>
    <col min="3239" max="3239" width="10.28515625" style="4" customWidth="1"/>
    <col min="3240" max="3240" width="11.140625" style="4" customWidth="1"/>
    <col min="3241" max="3241" width="10.28515625" style="4" customWidth="1"/>
    <col min="3242" max="3488" width="11.42578125" style="4"/>
    <col min="3489" max="3489" width="39.5703125" style="4" customWidth="1"/>
    <col min="3490" max="3490" width="11.42578125" style="4" customWidth="1"/>
    <col min="3491" max="3491" width="12.28515625" style="4" customWidth="1"/>
    <col min="3492" max="3492" width="11.42578125" style="4" customWidth="1"/>
    <col min="3493" max="3493" width="10.28515625" style="4" customWidth="1"/>
    <col min="3494" max="3494" width="13.28515625" style="4" customWidth="1"/>
    <col min="3495" max="3495" width="10.28515625" style="4" customWidth="1"/>
    <col min="3496" max="3496" width="11.140625" style="4" customWidth="1"/>
    <col min="3497" max="3497" width="10.28515625" style="4" customWidth="1"/>
    <col min="3498" max="3744" width="11.42578125" style="4"/>
    <col min="3745" max="3745" width="39.5703125" style="4" customWidth="1"/>
    <col min="3746" max="3746" width="11.42578125" style="4" customWidth="1"/>
    <col min="3747" max="3747" width="12.28515625" style="4" customWidth="1"/>
    <col min="3748" max="3748" width="11.42578125" style="4" customWidth="1"/>
    <col min="3749" max="3749" width="10.28515625" style="4" customWidth="1"/>
    <col min="3750" max="3750" width="13.28515625" style="4" customWidth="1"/>
    <col min="3751" max="3751" width="10.28515625" style="4" customWidth="1"/>
    <col min="3752" max="3752" width="11.140625" style="4" customWidth="1"/>
    <col min="3753" max="3753" width="10.28515625" style="4" customWidth="1"/>
    <col min="3754" max="4000" width="11.42578125" style="4"/>
    <col min="4001" max="4001" width="39.5703125" style="4" customWidth="1"/>
    <col min="4002" max="4002" width="11.42578125" style="4" customWidth="1"/>
    <col min="4003" max="4003" width="12.28515625" style="4" customWidth="1"/>
    <col min="4004" max="4004" width="11.42578125" style="4" customWidth="1"/>
    <col min="4005" max="4005" width="10.28515625" style="4" customWidth="1"/>
    <col min="4006" max="4006" width="13.28515625" style="4" customWidth="1"/>
    <col min="4007" max="4007" width="10.28515625" style="4" customWidth="1"/>
    <col min="4008" max="4008" width="11.140625" style="4" customWidth="1"/>
    <col min="4009" max="4009" width="10.28515625" style="4" customWidth="1"/>
    <col min="4010" max="4256" width="11.42578125" style="4"/>
    <col min="4257" max="4257" width="39.5703125" style="4" customWidth="1"/>
    <col min="4258" max="4258" width="11.42578125" style="4" customWidth="1"/>
    <col min="4259" max="4259" width="12.28515625" style="4" customWidth="1"/>
    <col min="4260" max="4260" width="11.42578125" style="4" customWidth="1"/>
    <col min="4261" max="4261" width="10.28515625" style="4" customWidth="1"/>
    <col min="4262" max="4262" width="13.28515625" style="4" customWidth="1"/>
    <col min="4263" max="4263" width="10.28515625" style="4" customWidth="1"/>
    <col min="4264" max="4264" width="11.140625" style="4" customWidth="1"/>
    <col min="4265" max="4265" width="10.28515625" style="4" customWidth="1"/>
    <col min="4266" max="4512" width="11.42578125" style="4"/>
    <col min="4513" max="4513" width="39.5703125" style="4" customWidth="1"/>
    <col min="4514" max="4514" width="11.42578125" style="4" customWidth="1"/>
    <col min="4515" max="4515" width="12.28515625" style="4" customWidth="1"/>
    <col min="4516" max="4516" width="11.42578125" style="4" customWidth="1"/>
    <col min="4517" max="4517" width="10.28515625" style="4" customWidth="1"/>
    <col min="4518" max="4518" width="13.28515625" style="4" customWidth="1"/>
    <col min="4519" max="4519" width="10.28515625" style="4" customWidth="1"/>
    <col min="4520" max="4520" width="11.140625" style="4" customWidth="1"/>
    <col min="4521" max="4521" width="10.28515625" style="4" customWidth="1"/>
    <col min="4522" max="4768" width="11.42578125" style="4"/>
    <col min="4769" max="4769" width="39.5703125" style="4" customWidth="1"/>
    <col min="4770" max="4770" width="11.42578125" style="4" customWidth="1"/>
    <col min="4771" max="4771" width="12.28515625" style="4" customWidth="1"/>
    <col min="4772" max="4772" width="11.42578125" style="4" customWidth="1"/>
    <col min="4773" max="4773" width="10.28515625" style="4" customWidth="1"/>
    <col min="4774" max="4774" width="13.28515625" style="4" customWidth="1"/>
    <col min="4775" max="4775" width="10.28515625" style="4" customWidth="1"/>
    <col min="4776" max="4776" width="11.140625" style="4" customWidth="1"/>
    <col min="4777" max="4777" width="10.28515625" style="4" customWidth="1"/>
    <col min="4778" max="5024" width="11.42578125" style="4"/>
    <col min="5025" max="5025" width="39.5703125" style="4" customWidth="1"/>
    <col min="5026" max="5026" width="11.42578125" style="4" customWidth="1"/>
    <col min="5027" max="5027" width="12.28515625" style="4" customWidth="1"/>
    <col min="5028" max="5028" width="11.42578125" style="4" customWidth="1"/>
    <col min="5029" max="5029" width="10.28515625" style="4" customWidth="1"/>
    <col min="5030" max="5030" width="13.28515625" style="4" customWidth="1"/>
    <col min="5031" max="5031" width="10.28515625" style="4" customWidth="1"/>
    <col min="5032" max="5032" width="11.140625" style="4" customWidth="1"/>
    <col min="5033" max="5033" width="10.28515625" style="4" customWidth="1"/>
    <col min="5034" max="5280" width="11.42578125" style="4"/>
    <col min="5281" max="5281" width="39.5703125" style="4" customWidth="1"/>
    <col min="5282" max="5282" width="11.42578125" style="4" customWidth="1"/>
    <col min="5283" max="5283" width="12.28515625" style="4" customWidth="1"/>
    <col min="5284" max="5284" width="11.42578125" style="4" customWidth="1"/>
    <col min="5285" max="5285" width="10.28515625" style="4" customWidth="1"/>
    <col min="5286" max="5286" width="13.28515625" style="4" customWidth="1"/>
    <col min="5287" max="5287" width="10.28515625" style="4" customWidth="1"/>
    <col min="5288" max="5288" width="11.140625" style="4" customWidth="1"/>
    <col min="5289" max="5289" width="10.28515625" style="4" customWidth="1"/>
    <col min="5290" max="5536" width="11.42578125" style="4"/>
    <col min="5537" max="5537" width="39.5703125" style="4" customWidth="1"/>
    <col min="5538" max="5538" width="11.42578125" style="4" customWidth="1"/>
    <col min="5539" max="5539" width="12.28515625" style="4" customWidth="1"/>
    <col min="5540" max="5540" width="11.42578125" style="4" customWidth="1"/>
    <col min="5541" max="5541" width="10.28515625" style="4" customWidth="1"/>
    <col min="5542" max="5542" width="13.28515625" style="4" customWidth="1"/>
    <col min="5543" max="5543" width="10.28515625" style="4" customWidth="1"/>
    <col min="5544" max="5544" width="11.140625" style="4" customWidth="1"/>
    <col min="5545" max="5545" width="10.28515625" style="4" customWidth="1"/>
    <col min="5546" max="5792" width="11.42578125" style="4"/>
    <col min="5793" max="5793" width="39.5703125" style="4" customWidth="1"/>
    <col min="5794" max="5794" width="11.42578125" style="4" customWidth="1"/>
    <col min="5795" max="5795" width="12.28515625" style="4" customWidth="1"/>
    <col min="5796" max="5796" width="11.42578125" style="4" customWidth="1"/>
    <col min="5797" max="5797" width="10.28515625" style="4" customWidth="1"/>
    <col min="5798" max="5798" width="13.28515625" style="4" customWidth="1"/>
    <col min="5799" max="5799" width="10.28515625" style="4" customWidth="1"/>
    <col min="5800" max="5800" width="11.140625" style="4" customWidth="1"/>
    <col min="5801" max="5801" width="10.28515625" style="4" customWidth="1"/>
    <col min="5802" max="6048" width="11.42578125" style="4"/>
    <col min="6049" max="6049" width="39.5703125" style="4" customWidth="1"/>
    <col min="6050" max="6050" width="11.42578125" style="4" customWidth="1"/>
    <col min="6051" max="6051" width="12.28515625" style="4" customWidth="1"/>
    <col min="6052" max="6052" width="11.42578125" style="4" customWidth="1"/>
    <col min="6053" max="6053" width="10.28515625" style="4" customWidth="1"/>
    <col min="6054" max="6054" width="13.28515625" style="4" customWidth="1"/>
    <col min="6055" max="6055" width="10.28515625" style="4" customWidth="1"/>
    <col min="6056" max="6056" width="11.140625" style="4" customWidth="1"/>
    <col min="6057" max="6057" width="10.28515625" style="4" customWidth="1"/>
    <col min="6058" max="6304" width="11.42578125" style="4"/>
    <col min="6305" max="6305" width="39.5703125" style="4" customWidth="1"/>
    <col min="6306" max="6306" width="11.42578125" style="4" customWidth="1"/>
    <col min="6307" max="6307" width="12.28515625" style="4" customWidth="1"/>
    <col min="6308" max="6308" width="11.42578125" style="4" customWidth="1"/>
    <col min="6309" max="6309" width="10.28515625" style="4" customWidth="1"/>
    <col min="6310" max="6310" width="13.28515625" style="4" customWidth="1"/>
    <col min="6311" max="6311" width="10.28515625" style="4" customWidth="1"/>
    <col min="6312" max="6312" width="11.140625" style="4" customWidth="1"/>
    <col min="6313" max="6313" width="10.28515625" style="4" customWidth="1"/>
    <col min="6314" max="6560" width="11.42578125" style="4"/>
    <col min="6561" max="6561" width="39.5703125" style="4" customWidth="1"/>
    <col min="6562" max="6562" width="11.42578125" style="4" customWidth="1"/>
    <col min="6563" max="6563" width="12.28515625" style="4" customWidth="1"/>
    <col min="6564" max="6564" width="11.42578125" style="4" customWidth="1"/>
    <col min="6565" max="6565" width="10.28515625" style="4" customWidth="1"/>
    <col min="6566" max="6566" width="13.28515625" style="4" customWidth="1"/>
    <col min="6567" max="6567" width="10.28515625" style="4" customWidth="1"/>
    <col min="6568" max="6568" width="11.140625" style="4" customWidth="1"/>
    <col min="6569" max="6569" width="10.28515625" style="4" customWidth="1"/>
    <col min="6570" max="6816" width="11.42578125" style="4"/>
    <col min="6817" max="6817" width="39.5703125" style="4" customWidth="1"/>
    <col min="6818" max="6818" width="11.42578125" style="4" customWidth="1"/>
    <col min="6819" max="6819" width="12.28515625" style="4" customWidth="1"/>
    <col min="6820" max="6820" width="11.42578125" style="4" customWidth="1"/>
    <col min="6821" max="6821" width="10.28515625" style="4" customWidth="1"/>
    <col min="6822" max="6822" width="13.28515625" style="4" customWidth="1"/>
    <col min="6823" max="6823" width="10.28515625" style="4" customWidth="1"/>
    <col min="6824" max="6824" width="11.140625" style="4" customWidth="1"/>
    <col min="6825" max="6825" width="10.28515625" style="4" customWidth="1"/>
    <col min="6826" max="7072" width="11.42578125" style="4"/>
    <col min="7073" max="7073" width="39.5703125" style="4" customWidth="1"/>
    <col min="7074" max="7074" width="11.42578125" style="4" customWidth="1"/>
    <col min="7075" max="7075" width="12.28515625" style="4" customWidth="1"/>
    <col min="7076" max="7076" width="11.42578125" style="4" customWidth="1"/>
    <col min="7077" max="7077" width="10.28515625" style="4" customWidth="1"/>
    <col min="7078" max="7078" width="13.28515625" style="4" customWidth="1"/>
    <col min="7079" max="7079" width="10.28515625" style="4" customWidth="1"/>
    <col min="7080" max="7080" width="11.140625" style="4" customWidth="1"/>
    <col min="7081" max="7081" width="10.28515625" style="4" customWidth="1"/>
    <col min="7082" max="7328" width="11.42578125" style="4"/>
    <col min="7329" max="7329" width="39.5703125" style="4" customWidth="1"/>
    <col min="7330" max="7330" width="11.42578125" style="4" customWidth="1"/>
    <col min="7331" max="7331" width="12.28515625" style="4" customWidth="1"/>
    <col min="7332" max="7332" width="11.42578125" style="4" customWidth="1"/>
    <col min="7333" max="7333" width="10.28515625" style="4" customWidth="1"/>
    <col min="7334" max="7334" width="13.28515625" style="4" customWidth="1"/>
    <col min="7335" max="7335" width="10.28515625" style="4" customWidth="1"/>
    <col min="7336" max="7336" width="11.140625" style="4" customWidth="1"/>
    <col min="7337" max="7337" width="10.28515625" style="4" customWidth="1"/>
    <col min="7338" max="7584" width="11.42578125" style="4"/>
    <col min="7585" max="7585" width="39.5703125" style="4" customWidth="1"/>
    <col min="7586" max="7586" width="11.42578125" style="4" customWidth="1"/>
    <col min="7587" max="7587" width="12.28515625" style="4" customWidth="1"/>
    <col min="7588" max="7588" width="11.42578125" style="4" customWidth="1"/>
    <col min="7589" max="7589" width="10.28515625" style="4" customWidth="1"/>
    <col min="7590" max="7590" width="13.28515625" style="4" customWidth="1"/>
    <col min="7591" max="7591" width="10.28515625" style="4" customWidth="1"/>
    <col min="7592" max="7592" width="11.140625" style="4" customWidth="1"/>
    <col min="7593" max="7593" width="10.28515625" style="4" customWidth="1"/>
    <col min="7594" max="7840" width="11.42578125" style="4"/>
    <col min="7841" max="7841" width="39.5703125" style="4" customWidth="1"/>
    <col min="7842" max="7842" width="11.42578125" style="4" customWidth="1"/>
    <col min="7843" max="7843" width="12.28515625" style="4" customWidth="1"/>
    <col min="7844" max="7844" width="11.42578125" style="4" customWidth="1"/>
    <col min="7845" max="7845" width="10.28515625" style="4" customWidth="1"/>
    <col min="7846" max="7846" width="13.28515625" style="4" customWidth="1"/>
    <col min="7847" max="7847" width="10.28515625" style="4" customWidth="1"/>
    <col min="7848" max="7848" width="11.140625" style="4" customWidth="1"/>
    <col min="7849" max="7849" width="10.28515625" style="4" customWidth="1"/>
    <col min="7850" max="8096" width="11.42578125" style="4"/>
    <col min="8097" max="8097" width="39.5703125" style="4" customWidth="1"/>
    <col min="8098" max="8098" width="11.42578125" style="4" customWidth="1"/>
    <col min="8099" max="8099" width="12.28515625" style="4" customWidth="1"/>
    <col min="8100" max="8100" width="11.42578125" style="4" customWidth="1"/>
    <col min="8101" max="8101" width="10.28515625" style="4" customWidth="1"/>
    <col min="8102" max="8102" width="13.28515625" style="4" customWidth="1"/>
    <col min="8103" max="8103" width="10.28515625" style="4" customWidth="1"/>
    <col min="8104" max="8104" width="11.140625" style="4" customWidth="1"/>
    <col min="8105" max="8105" width="10.28515625" style="4" customWidth="1"/>
    <col min="8106" max="8352" width="11.42578125" style="4"/>
    <col min="8353" max="8353" width="39.5703125" style="4" customWidth="1"/>
    <col min="8354" max="8354" width="11.42578125" style="4" customWidth="1"/>
    <col min="8355" max="8355" width="12.28515625" style="4" customWidth="1"/>
    <col min="8356" max="8356" width="11.42578125" style="4" customWidth="1"/>
    <col min="8357" max="8357" width="10.28515625" style="4" customWidth="1"/>
    <col min="8358" max="8358" width="13.28515625" style="4" customWidth="1"/>
    <col min="8359" max="8359" width="10.28515625" style="4" customWidth="1"/>
    <col min="8360" max="8360" width="11.140625" style="4" customWidth="1"/>
    <col min="8361" max="8361" width="10.28515625" style="4" customWidth="1"/>
    <col min="8362" max="8608" width="11.42578125" style="4"/>
    <col min="8609" max="8609" width="39.5703125" style="4" customWidth="1"/>
    <col min="8610" max="8610" width="11.42578125" style="4" customWidth="1"/>
    <col min="8611" max="8611" width="12.28515625" style="4" customWidth="1"/>
    <col min="8612" max="8612" width="11.42578125" style="4" customWidth="1"/>
    <col min="8613" max="8613" width="10.28515625" style="4" customWidth="1"/>
    <col min="8614" max="8614" width="13.28515625" style="4" customWidth="1"/>
    <col min="8615" max="8615" width="10.28515625" style="4" customWidth="1"/>
    <col min="8616" max="8616" width="11.140625" style="4" customWidth="1"/>
    <col min="8617" max="8617" width="10.28515625" style="4" customWidth="1"/>
    <col min="8618" max="8864" width="11.42578125" style="4"/>
    <col min="8865" max="8865" width="39.5703125" style="4" customWidth="1"/>
    <col min="8866" max="8866" width="11.42578125" style="4" customWidth="1"/>
    <col min="8867" max="8867" width="12.28515625" style="4" customWidth="1"/>
    <col min="8868" max="8868" width="11.42578125" style="4" customWidth="1"/>
    <col min="8869" max="8869" width="10.28515625" style="4" customWidth="1"/>
    <col min="8870" max="8870" width="13.28515625" style="4" customWidth="1"/>
    <col min="8871" max="8871" width="10.28515625" style="4" customWidth="1"/>
    <col min="8872" max="8872" width="11.140625" style="4" customWidth="1"/>
    <col min="8873" max="8873" width="10.28515625" style="4" customWidth="1"/>
    <col min="8874" max="9120" width="11.42578125" style="4"/>
    <col min="9121" max="9121" width="39.5703125" style="4" customWidth="1"/>
    <col min="9122" max="9122" width="11.42578125" style="4" customWidth="1"/>
    <col min="9123" max="9123" width="12.28515625" style="4" customWidth="1"/>
    <col min="9124" max="9124" width="11.42578125" style="4" customWidth="1"/>
    <col min="9125" max="9125" width="10.28515625" style="4" customWidth="1"/>
    <col min="9126" max="9126" width="13.28515625" style="4" customWidth="1"/>
    <col min="9127" max="9127" width="10.28515625" style="4" customWidth="1"/>
    <col min="9128" max="9128" width="11.140625" style="4" customWidth="1"/>
    <col min="9129" max="9129" width="10.28515625" style="4" customWidth="1"/>
    <col min="9130" max="9376" width="11.42578125" style="4"/>
    <col min="9377" max="9377" width="39.5703125" style="4" customWidth="1"/>
    <col min="9378" max="9378" width="11.42578125" style="4" customWidth="1"/>
    <col min="9379" max="9379" width="12.28515625" style="4" customWidth="1"/>
    <col min="9380" max="9380" width="11.42578125" style="4" customWidth="1"/>
    <col min="9381" max="9381" width="10.28515625" style="4" customWidth="1"/>
    <col min="9382" max="9382" width="13.28515625" style="4" customWidth="1"/>
    <col min="9383" max="9383" width="10.28515625" style="4" customWidth="1"/>
    <col min="9384" max="9384" width="11.140625" style="4" customWidth="1"/>
    <col min="9385" max="9385" width="10.28515625" style="4" customWidth="1"/>
    <col min="9386" max="9632" width="11.42578125" style="4"/>
    <col min="9633" max="9633" width="39.5703125" style="4" customWidth="1"/>
    <col min="9634" max="9634" width="11.42578125" style="4" customWidth="1"/>
    <col min="9635" max="9635" width="12.28515625" style="4" customWidth="1"/>
    <col min="9636" max="9636" width="11.42578125" style="4" customWidth="1"/>
    <col min="9637" max="9637" width="10.28515625" style="4" customWidth="1"/>
    <col min="9638" max="9638" width="13.28515625" style="4" customWidth="1"/>
    <col min="9639" max="9639" width="10.28515625" style="4" customWidth="1"/>
    <col min="9640" max="9640" width="11.140625" style="4" customWidth="1"/>
    <col min="9641" max="9641" width="10.28515625" style="4" customWidth="1"/>
    <col min="9642" max="9888" width="11.42578125" style="4"/>
    <col min="9889" max="9889" width="39.5703125" style="4" customWidth="1"/>
    <col min="9890" max="9890" width="11.42578125" style="4" customWidth="1"/>
    <col min="9891" max="9891" width="12.28515625" style="4" customWidth="1"/>
    <col min="9892" max="9892" width="11.42578125" style="4" customWidth="1"/>
    <col min="9893" max="9893" width="10.28515625" style="4" customWidth="1"/>
    <col min="9894" max="9894" width="13.28515625" style="4" customWidth="1"/>
    <col min="9895" max="9895" width="10.28515625" style="4" customWidth="1"/>
    <col min="9896" max="9896" width="11.140625" style="4" customWidth="1"/>
    <col min="9897" max="9897" width="10.28515625" style="4" customWidth="1"/>
    <col min="9898" max="10144" width="11.42578125" style="4"/>
    <col min="10145" max="10145" width="39.5703125" style="4" customWidth="1"/>
    <col min="10146" max="10146" width="11.42578125" style="4" customWidth="1"/>
    <col min="10147" max="10147" width="12.28515625" style="4" customWidth="1"/>
    <col min="10148" max="10148" width="11.42578125" style="4" customWidth="1"/>
    <col min="10149" max="10149" width="10.28515625" style="4" customWidth="1"/>
    <col min="10150" max="10150" width="13.28515625" style="4" customWidth="1"/>
    <col min="10151" max="10151" width="10.28515625" style="4" customWidth="1"/>
    <col min="10152" max="10152" width="11.140625" style="4" customWidth="1"/>
    <col min="10153" max="10153" width="10.28515625" style="4" customWidth="1"/>
    <col min="10154" max="10400" width="11.42578125" style="4"/>
    <col min="10401" max="10401" width="39.5703125" style="4" customWidth="1"/>
    <col min="10402" max="10402" width="11.42578125" style="4" customWidth="1"/>
    <col min="10403" max="10403" width="12.28515625" style="4" customWidth="1"/>
    <col min="10404" max="10404" width="11.42578125" style="4" customWidth="1"/>
    <col min="10405" max="10405" width="10.28515625" style="4" customWidth="1"/>
    <col min="10406" max="10406" width="13.28515625" style="4" customWidth="1"/>
    <col min="10407" max="10407" width="10.28515625" style="4" customWidth="1"/>
    <col min="10408" max="10408" width="11.140625" style="4" customWidth="1"/>
    <col min="10409" max="10409" width="10.28515625" style="4" customWidth="1"/>
    <col min="10410" max="10656" width="11.42578125" style="4"/>
    <col min="10657" max="10657" width="39.5703125" style="4" customWidth="1"/>
    <col min="10658" max="10658" width="11.42578125" style="4" customWidth="1"/>
    <col min="10659" max="10659" width="12.28515625" style="4" customWidth="1"/>
    <col min="10660" max="10660" width="11.42578125" style="4" customWidth="1"/>
    <col min="10661" max="10661" width="10.28515625" style="4" customWidth="1"/>
    <col min="10662" max="10662" width="13.28515625" style="4" customWidth="1"/>
    <col min="10663" max="10663" width="10.28515625" style="4" customWidth="1"/>
    <col min="10664" max="10664" width="11.140625" style="4" customWidth="1"/>
    <col min="10665" max="10665" width="10.28515625" style="4" customWidth="1"/>
    <col min="10666" max="10912" width="11.42578125" style="4"/>
    <col min="10913" max="10913" width="39.5703125" style="4" customWidth="1"/>
    <col min="10914" max="10914" width="11.42578125" style="4" customWidth="1"/>
    <col min="10915" max="10915" width="12.28515625" style="4" customWidth="1"/>
    <col min="10916" max="10916" width="11.42578125" style="4" customWidth="1"/>
    <col min="10917" max="10917" width="10.28515625" style="4" customWidth="1"/>
    <col min="10918" max="10918" width="13.28515625" style="4" customWidth="1"/>
    <col min="10919" max="10919" width="10.28515625" style="4" customWidth="1"/>
    <col min="10920" max="10920" width="11.140625" style="4" customWidth="1"/>
    <col min="10921" max="10921" width="10.28515625" style="4" customWidth="1"/>
    <col min="10922" max="11168" width="11.42578125" style="4"/>
    <col min="11169" max="11169" width="39.5703125" style="4" customWidth="1"/>
    <col min="11170" max="11170" width="11.42578125" style="4" customWidth="1"/>
    <col min="11171" max="11171" width="12.28515625" style="4" customWidth="1"/>
    <col min="11172" max="11172" width="11.42578125" style="4" customWidth="1"/>
    <col min="11173" max="11173" width="10.28515625" style="4" customWidth="1"/>
    <col min="11174" max="11174" width="13.28515625" style="4" customWidth="1"/>
    <col min="11175" max="11175" width="10.28515625" style="4" customWidth="1"/>
    <col min="11176" max="11176" width="11.140625" style="4" customWidth="1"/>
    <col min="11177" max="11177" width="10.28515625" style="4" customWidth="1"/>
    <col min="11178" max="11424" width="11.42578125" style="4"/>
    <col min="11425" max="11425" width="39.5703125" style="4" customWidth="1"/>
    <col min="11426" max="11426" width="11.42578125" style="4" customWidth="1"/>
    <col min="11427" max="11427" width="12.28515625" style="4" customWidth="1"/>
    <col min="11428" max="11428" width="11.42578125" style="4" customWidth="1"/>
    <col min="11429" max="11429" width="10.28515625" style="4" customWidth="1"/>
    <col min="11430" max="11430" width="13.28515625" style="4" customWidth="1"/>
    <col min="11431" max="11431" width="10.28515625" style="4" customWidth="1"/>
    <col min="11432" max="11432" width="11.140625" style="4" customWidth="1"/>
    <col min="11433" max="11433" width="10.28515625" style="4" customWidth="1"/>
    <col min="11434" max="11680" width="11.42578125" style="4"/>
    <col min="11681" max="11681" width="39.5703125" style="4" customWidth="1"/>
    <col min="11682" max="11682" width="11.42578125" style="4" customWidth="1"/>
    <col min="11683" max="11683" width="12.28515625" style="4" customWidth="1"/>
    <col min="11684" max="11684" width="11.42578125" style="4" customWidth="1"/>
    <col min="11685" max="11685" width="10.28515625" style="4" customWidth="1"/>
    <col min="11686" max="11686" width="13.28515625" style="4" customWidth="1"/>
    <col min="11687" max="11687" width="10.28515625" style="4" customWidth="1"/>
    <col min="11688" max="11688" width="11.140625" style="4" customWidth="1"/>
    <col min="11689" max="11689" width="10.28515625" style="4" customWidth="1"/>
    <col min="11690" max="11936" width="11.42578125" style="4"/>
    <col min="11937" max="11937" width="39.5703125" style="4" customWidth="1"/>
    <col min="11938" max="11938" width="11.42578125" style="4" customWidth="1"/>
    <col min="11939" max="11939" width="12.28515625" style="4" customWidth="1"/>
    <col min="11940" max="11940" width="11.42578125" style="4" customWidth="1"/>
    <col min="11941" max="11941" width="10.28515625" style="4" customWidth="1"/>
    <col min="11942" max="11942" width="13.28515625" style="4" customWidth="1"/>
    <col min="11943" max="11943" width="10.28515625" style="4" customWidth="1"/>
    <col min="11944" max="11944" width="11.140625" style="4" customWidth="1"/>
    <col min="11945" max="11945" width="10.28515625" style="4" customWidth="1"/>
    <col min="11946" max="12192" width="11.42578125" style="4"/>
    <col min="12193" max="12193" width="39.5703125" style="4" customWidth="1"/>
    <col min="12194" max="12194" width="11.42578125" style="4" customWidth="1"/>
    <col min="12195" max="12195" width="12.28515625" style="4" customWidth="1"/>
    <col min="12196" max="12196" width="11.42578125" style="4" customWidth="1"/>
    <col min="12197" max="12197" width="10.28515625" style="4" customWidth="1"/>
    <col min="12198" max="12198" width="13.28515625" style="4" customWidth="1"/>
    <col min="12199" max="12199" width="10.28515625" style="4" customWidth="1"/>
    <col min="12200" max="12200" width="11.140625" style="4" customWidth="1"/>
    <col min="12201" max="12201" width="10.28515625" style="4" customWidth="1"/>
    <col min="12202" max="12448" width="11.42578125" style="4"/>
    <col min="12449" max="12449" width="39.5703125" style="4" customWidth="1"/>
    <col min="12450" max="12450" width="11.42578125" style="4" customWidth="1"/>
    <col min="12451" max="12451" width="12.28515625" style="4" customWidth="1"/>
    <col min="12452" max="12452" width="11.42578125" style="4" customWidth="1"/>
    <col min="12453" max="12453" width="10.28515625" style="4" customWidth="1"/>
    <col min="12454" max="12454" width="13.28515625" style="4" customWidth="1"/>
    <col min="12455" max="12455" width="10.28515625" style="4" customWidth="1"/>
    <col min="12456" max="12456" width="11.140625" style="4" customWidth="1"/>
    <col min="12457" max="12457" width="10.28515625" style="4" customWidth="1"/>
    <col min="12458" max="12704" width="11.42578125" style="4"/>
    <col min="12705" max="12705" width="39.5703125" style="4" customWidth="1"/>
    <col min="12706" max="12706" width="11.42578125" style="4" customWidth="1"/>
    <col min="12707" max="12707" width="12.28515625" style="4" customWidth="1"/>
    <col min="12708" max="12708" width="11.42578125" style="4" customWidth="1"/>
    <col min="12709" max="12709" width="10.28515625" style="4" customWidth="1"/>
    <col min="12710" max="12710" width="13.28515625" style="4" customWidth="1"/>
    <col min="12711" max="12711" width="10.28515625" style="4" customWidth="1"/>
    <col min="12712" max="12712" width="11.140625" style="4" customWidth="1"/>
    <col min="12713" max="12713" width="10.28515625" style="4" customWidth="1"/>
    <col min="12714" max="12960" width="11.42578125" style="4"/>
    <col min="12961" max="12961" width="39.5703125" style="4" customWidth="1"/>
    <col min="12962" max="12962" width="11.42578125" style="4" customWidth="1"/>
    <col min="12963" max="12963" width="12.28515625" style="4" customWidth="1"/>
    <col min="12964" max="12964" width="11.42578125" style="4" customWidth="1"/>
    <col min="12965" max="12965" width="10.28515625" style="4" customWidth="1"/>
    <col min="12966" max="12966" width="13.28515625" style="4" customWidth="1"/>
    <col min="12967" max="12967" width="10.28515625" style="4" customWidth="1"/>
    <col min="12968" max="12968" width="11.140625" style="4" customWidth="1"/>
    <col min="12969" max="12969" width="10.28515625" style="4" customWidth="1"/>
    <col min="12970" max="13216" width="11.42578125" style="4"/>
    <col min="13217" max="13217" width="39.5703125" style="4" customWidth="1"/>
    <col min="13218" max="13218" width="11.42578125" style="4" customWidth="1"/>
    <col min="13219" max="13219" width="12.28515625" style="4" customWidth="1"/>
    <col min="13220" max="13220" width="11.42578125" style="4" customWidth="1"/>
    <col min="13221" max="13221" width="10.28515625" style="4" customWidth="1"/>
    <col min="13222" max="13222" width="13.28515625" style="4" customWidth="1"/>
    <col min="13223" max="13223" width="10.28515625" style="4" customWidth="1"/>
    <col min="13224" max="13224" width="11.140625" style="4" customWidth="1"/>
    <col min="13225" max="13225" width="10.28515625" style="4" customWidth="1"/>
    <col min="13226" max="13472" width="11.42578125" style="4"/>
    <col min="13473" max="13473" width="39.5703125" style="4" customWidth="1"/>
    <col min="13474" max="13474" width="11.42578125" style="4" customWidth="1"/>
    <col min="13475" max="13475" width="12.28515625" style="4" customWidth="1"/>
    <col min="13476" max="13476" width="11.42578125" style="4" customWidth="1"/>
    <col min="13477" max="13477" width="10.28515625" style="4" customWidth="1"/>
    <col min="13478" max="13478" width="13.28515625" style="4" customWidth="1"/>
    <col min="13479" max="13479" width="10.28515625" style="4" customWidth="1"/>
    <col min="13480" max="13480" width="11.140625" style="4" customWidth="1"/>
    <col min="13481" max="13481" width="10.28515625" style="4" customWidth="1"/>
    <col min="13482" max="13728" width="11.42578125" style="4"/>
    <col min="13729" max="13729" width="39.5703125" style="4" customWidth="1"/>
    <col min="13730" max="13730" width="11.42578125" style="4" customWidth="1"/>
    <col min="13731" max="13731" width="12.28515625" style="4" customWidth="1"/>
    <col min="13732" max="13732" width="11.42578125" style="4" customWidth="1"/>
    <col min="13733" max="13733" width="10.28515625" style="4" customWidth="1"/>
    <col min="13734" max="13734" width="13.28515625" style="4" customWidth="1"/>
    <col min="13735" max="13735" width="10.28515625" style="4" customWidth="1"/>
    <col min="13736" max="13736" width="11.140625" style="4" customWidth="1"/>
    <col min="13737" max="13737" width="10.28515625" style="4" customWidth="1"/>
    <col min="13738" max="13984" width="11.42578125" style="4"/>
    <col min="13985" max="13985" width="39.5703125" style="4" customWidth="1"/>
    <col min="13986" max="13986" width="11.42578125" style="4" customWidth="1"/>
    <col min="13987" max="13987" width="12.28515625" style="4" customWidth="1"/>
    <col min="13988" max="13988" width="11.42578125" style="4" customWidth="1"/>
    <col min="13989" max="13989" width="10.28515625" style="4" customWidth="1"/>
    <col min="13990" max="13990" width="13.28515625" style="4" customWidth="1"/>
    <col min="13991" max="13991" width="10.28515625" style="4" customWidth="1"/>
    <col min="13992" max="13992" width="11.140625" style="4" customWidth="1"/>
    <col min="13993" max="13993" width="10.28515625" style="4" customWidth="1"/>
    <col min="13994" max="14240" width="11.42578125" style="4"/>
    <col min="14241" max="14241" width="39.5703125" style="4" customWidth="1"/>
    <col min="14242" max="14242" width="11.42578125" style="4" customWidth="1"/>
    <col min="14243" max="14243" width="12.28515625" style="4" customWidth="1"/>
    <col min="14244" max="14244" width="11.42578125" style="4" customWidth="1"/>
    <col min="14245" max="14245" width="10.28515625" style="4" customWidth="1"/>
    <col min="14246" max="14246" width="13.28515625" style="4" customWidth="1"/>
    <col min="14247" max="14247" width="10.28515625" style="4" customWidth="1"/>
    <col min="14248" max="14248" width="11.140625" style="4" customWidth="1"/>
    <col min="14249" max="14249" width="10.28515625" style="4" customWidth="1"/>
    <col min="14250" max="14496" width="11.42578125" style="4"/>
    <col min="14497" max="14497" width="39.5703125" style="4" customWidth="1"/>
    <col min="14498" max="14498" width="11.42578125" style="4" customWidth="1"/>
    <col min="14499" max="14499" width="12.28515625" style="4" customWidth="1"/>
    <col min="14500" max="14500" width="11.42578125" style="4" customWidth="1"/>
    <col min="14501" max="14501" width="10.28515625" style="4" customWidth="1"/>
    <col min="14502" max="14502" width="13.28515625" style="4" customWidth="1"/>
    <col min="14503" max="14503" width="10.28515625" style="4" customWidth="1"/>
    <col min="14504" max="14504" width="11.140625" style="4" customWidth="1"/>
    <col min="14505" max="14505" width="10.28515625" style="4" customWidth="1"/>
    <col min="14506" max="14752" width="11.42578125" style="4"/>
    <col min="14753" max="14753" width="39.5703125" style="4" customWidth="1"/>
    <col min="14754" max="14754" width="11.42578125" style="4" customWidth="1"/>
    <col min="14755" max="14755" width="12.28515625" style="4" customWidth="1"/>
    <col min="14756" max="14756" width="11.42578125" style="4" customWidth="1"/>
    <col min="14757" max="14757" width="10.28515625" style="4" customWidth="1"/>
    <col min="14758" max="14758" width="13.28515625" style="4" customWidth="1"/>
    <col min="14759" max="14759" width="10.28515625" style="4" customWidth="1"/>
    <col min="14760" max="14760" width="11.140625" style="4" customWidth="1"/>
    <col min="14761" max="14761" width="10.28515625" style="4" customWidth="1"/>
    <col min="14762" max="15008" width="11.42578125" style="4"/>
    <col min="15009" max="15009" width="39.5703125" style="4" customWidth="1"/>
    <col min="15010" max="15010" width="11.42578125" style="4" customWidth="1"/>
    <col min="15011" max="15011" width="12.28515625" style="4" customWidth="1"/>
    <col min="15012" max="15012" width="11.42578125" style="4" customWidth="1"/>
    <col min="15013" max="15013" width="10.28515625" style="4" customWidth="1"/>
    <col min="15014" max="15014" width="13.28515625" style="4" customWidth="1"/>
    <col min="15015" max="15015" width="10.28515625" style="4" customWidth="1"/>
    <col min="15016" max="15016" width="11.140625" style="4" customWidth="1"/>
    <col min="15017" max="15017" width="10.28515625" style="4" customWidth="1"/>
    <col min="15018" max="15264" width="11.42578125" style="4"/>
    <col min="15265" max="15265" width="39.5703125" style="4" customWidth="1"/>
    <col min="15266" max="15266" width="11.42578125" style="4" customWidth="1"/>
    <col min="15267" max="15267" width="12.28515625" style="4" customWidth="1"/>
    <col min="15268" max="15268" width="11.42578125" style="4" customWidth="1"/>
    <col min="15269" max="15269" width="10.28515625" style="4" customWidth="1"/>
    <col min="15270" max="15270" width="13.28515625" style="4" customWidth="1"/>
    <col min="15271" max="15271" width="10.28515625" style="4" customWidth="1"/>
    <col min="15272" max="15272" width="11.140625" style="4" customWidth="1"/>
    <col min="15273" max="15273" width="10.28515625" style="4" customWidth="1"/>
    <col min="15274" max="15520" width="11.42578125" style="4"/>
    <col min="15521" max="15521" width="39.5703125" style="4" customWidth="1"/>
    <col min="15522" max="15522" width="11.42578125" style="4" customWidth="1"/>
    <col min="15523" max="15523" width="12.28515625" style="4" customWidth="1"/>
    <col min="15524" max="15524" width="11.42578125" style="4" customWidth="1"/>
    <col min="15525" max="15525" width="10.28515625" style="4" customWidth="1"/>
    <col min="15526" max="15526" width="13.28515625" style="4" customWidth="1"/>
    <col min="15527" max="15527" width="10.28515625" style="4" customWidth="1"/>
    <col min="15528" max="15528" width="11.140625" style="4" customWidth="1"/>
    <col min="15529" max="15529" width="10.28515625" style="4" customWidth="1"/>
    <col min="15530" max="15776" width="11.42578125" style="4"/>
    <col min="15777" max="15777" width="39.5703125" style="4" customWidth="1"/>
    <col min="15778" max="15778" width="11.42578125" style="4" customWidth="1"/>
    <col min="15779" max="15779" width="12.28515625" style="4" customWidth="1"/>
    <col min="15780" max="15780" width="11.42578125" style="4" customWidth="1"/>
    <col min="15781" max="15781" width="10.28515625" style="4" customWidth="1"/>
    <col min="15782" max="15782" width="13.28515625" style="4" customWidth="1"/>
    <col min="15783" max="15783" width="10.28515625" style="4" customWidth="1"/>
    <col min="15784" max="15784" width="11.140625" style="4" customWidth="1"/>
    <col min="15785" max="15785" width="10.28515625" style="4" customWidth="1"/>
    <col min="15786" max="16032" width="11.42578125" style="4"/>
    <col min="16033" max="16033" width="39.5703125" style="4" customWidth="1"/>
    <col min="16034" max="16034" width="11.42578125" style="4" customWidth="1"/>
    <col min="16035" max="16035" width="12.28515625" style="4" customWidth="1"/>
    <col min="16036" max="16036" width="11.42578125" style="4" customWidth="1"/>
    <col min="16037" max="16037" width="10.28515625" style="4" customWidth="1"/>
    <col min="16038" max="16038" width="13.28515625" style="4" customWidth="1"/>
    <col min="16039" max="16039" width="10.28515625" style="4" customWidth="1"/>
    <col min="16040" max="16040" width="11.140625" style="4" customWidth="1"/>
    <col min="16041" max="16041" width="10.28515625" style="4" customWidth="1"/>
    <col min="16042" max="16380" width="11.42578125" style="4"/>
    <col min="16381" max="16381" width="11.42578125" style="4" customWidth="1"/>
    <col min="16382" max="16384" width="11.42578125" style="4"/>
  </cols>
  <sheetData>
    <row r="1" spans="1:15" ht="16.5" customHeight="1" x14ac:dyDescent="0.2">
      <c r="A1" s="37" t="s">
        <v>45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ht="16.5" customHeight="1" x14ac:dyDescent="0.2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1:15" ht="16.5" customHeight="1" x14ac:dyDescent="0.2">
      <c r="A3" s="37" t="s">
        <v>48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 ht="5.0999999999999996" customHeight="1" x14ac:dyDescent="0.2">
      <c r="D4" s="12" t="s">
        <v>0</v>
      </c>
      <c r="E4" s="17"/>
      <c r="F4" s="13"/>
      <c r="G4" s="13"/>
      <c r="H4" s="13"/>
      <c r="I4" s="13"/>
      <c r="J4" s="13"/>
      <c r="K4" s="13"/>
      <c r="L4" s="13"/>
      <c r="M4" s="13"/>
    </row>
    <row r="5" spans="1:15" s="5" customFormat="1" ht="30.75" customHeight="1" x14ac:dyDescent="0.2">
      <c r="A5" s="33" t="s">
        <v>52</v>
      </c>
      <c r="B5" s="33"/>
      <c r="C5" s="33"/>
      <c r="D5" s="33"/>
      <c r="E5" s="34" t="s">
        <v>31</v>
      </c>
      <c r="F5" s="34"/>
      <c r="G5" s="34"/>
      <c r="H5" s="34"/>
      <c r="I5" s="34"/>
      <c r="J5" s="34"/>
      <c r="K5" s="34"/>
      <c r="L5" s="34"/>
      <c r="M5" s="34"/>
      <c r="N5" s="34"/>
      <c r="O5" s="35"/>
    </row>
    <row r="6" spans="1:15" s="5" customFormat="1" ht="30.75" customHeight="1" x14ac:dyDescent="0.2">
      <c r="A6" s="33"/>
      <c r="B6" s="33"/>
      <c r="C6" s="33"/>
      <c r="D6" s="33"/>
      <c r="E6" s="33" t="s">
        <v>3</v>
      </c>
      <c r="F6" s="33" t="s">
        <v>1</v>
      </c>
      <c r="G6" s="33"/>
      <c r="H6" s="33"/>
      <c r="I6" s="33"/>
      <c r="J6" s="33"/>
      <c r="K6" s="33"/>
      <c r="L6" s="33"/>
      <c r="M6" s="33"/>
      <c r="N6" s="33"/>
      <c r="O6" s="36"/>
    </row>
    <row r="7" spans="1:15" s="5" customFormat="1" ht="88.5" customHeight="1" x14ac:dyDescent="0.2">
      <c r="A7" s="33"/>
      <c r="B7" s="33"/>
      <c r="C7" s="33"/>
      <c r="D7" s="33"/>
      <c r="E7" s="33"/>
      <c r="F7" s="27" t="s">
        <v>38</v>
      </c>
      <c r="G7" s="27" t="s">
        <v>35</v>
      </c>
      <c r="H7" s="27" t="s">
        <v>39</v>
      </c>
      <c r="I7" s="27" t="s">
        <v>36</v>
      </c>
      <c r="J7" s="27" t="s">
        <v>2</v>
      </c>
      <c r="K7" s="27" t="s">
        <v>40</v>
      </c>
      <c r="L7" s="27" t="s">
        <v>15</v>
      </c>
      <c r="M7" s="27" t="s">
        <v>41</v>
      </c>
      <c r="N7" s="27" t="s">
        <v>42</v>
      </c>
      <c r="O7" s="28" t="s">
        <v>43</v>
      </c>
    </row>
    <row r="8" spans="1:15" s="13" customFormat="1" ht="5.0999999999999996" customHeight="1" x14ac:dyDescent="0.2">
      <c r="A8" s="26"/>
      <c r="B8" s="26"/>
      <c r="C8" s="26"/>
      <c r="D8" s="26"/>
      <c r="E8" s="1"/>
      <c r="F8" s="1"/>
      <c r="G8" s="1"/>
      <c r="H8" s="1"/>
      <c r="I8" s="1"/>
      <c r="J8" s="1"/>
      <c r="K8" s="1"/>
      <c r="L8" s="1"/>
      <c r="M8" s="1"/>
      <c r="N8" s="1"/>
      <c r="O8" s="6"/>
    </row>
    <row r="9" spans="1:15" s="5" customFormat="1" ht="24.75" customHeight="1" x14ac:dyDescent="0.2">
      <c r="A9" s="29" t="s">
        <v>33</v>
      </c>
      <c r="B9" s="29"/>
      <c r="C9" s="29"/>
      <c r="D9" s="30"/>
      <c r="E9" s="21">
        <f t="shared" ref="E9:O9" si="0">SUM(E10,E19,E28,E34,E38,E52,E53,E54)</f>
        <v>102653</v>
      </c>
      <c r="F9" s="21">
        <f t="shared" si="0"/>
        <v>92334</v>
      </c>
      <c r="G9" s="21">
        <f t="shared" si="0"/>
        <v>6680</v>
      </c>
      <c r="H9" s="21">
        <f t="shared" si="0"/>
        <v>1225</v>
      </c>
      <c r="I9" s="21">
        <f t="shared" si="0"/>
        <v>1222</v>
      </c>
      <c r="J9" s="21">
        <f t="shared" si="0"/>
        <v>361</v>
      </c>
      <c r="K9" s="21">
        <f t="shared" si="0"/>
        <v>601</v>
      </c>
      <c r="L9" s="21">
        <f t="shared" si="0"/>
        <v>120</v>
      </c>
      <c r="M9" s="21">
        <f t="shared" si="0"/>
        <v>32</v>
      </c>
      <c r="N9" s="21">
        <f t="shared" si="0"/>
        <v>41</v>
      </c>
      <c r="O9" s="23">
        <f t="shared" si="0"/>
        <v>37</v>
      </c>
    </row>
    <row r="10" spans="1:15" s="5" customFormat="1" ht="17.100000000000001" customHeight="1" x14ac:dyDescent="0.2">
      <c r="B10" s="5" t="s">
        <v>5</v>
      </c>
      <c r="E10" s="21">
        <f>SUM(E11,E16,E17,E18)</f>
        <v>76613</v>
      </c>
      <c r="F10" s="21">
        <f>SUM(F11,F16,F17,F18)</f>
        <v>69059</v>
      </c>
      <c r="G10" s="21">
        <f t="shared" ref="G10:O10" si="1">SUM(G11,G16,G17,G18)</f>
        <v>4854</v>
      </c>
      <c r="H10" s="21">
        <f t="shared" si="1"/>
        <v>978</v>
      </c>
      <c r="I10" s="21">
        <f t="shared" si="1"/>
        <v>899</v>
      </c>
      <c r="J10" s="21">
        <f t="shared" si="1"/>
        <v>171</v>
      </c>
      <c r="K10" s="21">
        <f t="shared" si="1"/>
        <v>476</v>
      </c>
      <c r="L10" s="21">
        <f t="shared" si="1"/>
        <v>83</v>
      </c>
      <c r="M10" s="21">
        <f t="shared" si="1"/>
        <v>29</v>
      </c>
      <c r="N10" s="21">
        <f t="shared" si="1"/>
        <v>28</v>
      </c>
      <c r="O10" s="23">
        <f t="shared" si="1"/>
        <v>36</v>
      </c>
    </row>
    <row r="11" spans="1:15" s="5" customFormat="1" ht="17.100000000000001" customHeight="1" x14ac:dyDescent="0.2">
      <c r="C11" s="5" t="s">
        <v>24</v>
      </c>
      <c r="E11" s="21">
        <f>SUM(E12:E15)</f>
        <v>69971</v>
      </c>
      <c r="F11" s="21">
        <f>SUM(F12:F15)</f>
        <v>63006</v>
      </c>
      <c r="G11" s="21">
        <f t="shared" ref="G11:O11" si="2">SUM(G12:G15)</f>
        <v>4591</v>
      </c>
      <c r="H11" s="21">
        <f t="shared" si="2"/>
        <v>838</v>
      </c>
      <c r="I11" s="21">
        <f t="shared" si="2"/>
        <v>839</v>
      </c>
      <c r="J11" s="21">
        <f t="shared" si="2"/>
        <v>161</v>
      </c>
      <c r="K11" s="21">
        <f t="shared" si="2"/>
        <v>399</v>
      </c>
      <c r="L11" s="21">
        <f t="shared" si="2"/>
        <v>78</v>
      </c>
      <c r="M11" s="21">
        <f t="shared" si="2"/>
        <v>28</v>
      </c>
      <c r="N11" s="21">
        <f t="shared" si="2"/>
        <v>28</v>
      </c>
      <c r="O11" s="23">
        <f t="shared" si="2"/>
        <v>3</v>
      </c>
    </row>
    <row r="12" spans="1:15" s="5" customFormat="1" ht="17.100000000000001" customHeight="1" x14ac:dyDescent="0.2">
      <c r="D12" s="5" t="s">
        <v>25</v>
      </c>
      <c r="E12" s="21">
        <f>SUM(F12:O12)</f>
        <v>26645</v>
      </c>
      <c r="F12" s="21">
        <f t="shared" ref="F12:O12" si="3">SUM(F58,F104,F146,F191)</f>
        <v>24184</v>
      </c>
      <c r="G12" s="21">
        <f t="shared" si="3"/>
        <v>1656</v>
      </c>
      <c r="H12" s="21">
        <f t="shared" si="3"/>
        <v>269</v>
      </c>
      <c r="I12" s="21">
        <f t="shared" si="3"/>
        <v>284</v>
      </c>
      <c r="J12" s="21">
        <f t="shared" si="3"/>
        <v>59</v>
      </c>
      <c r="K12" s="21">
        <f t="shared" si="3"/>
        <v>144</v>
      </c>
      <c r="L12" s="21">
        <f t="shared" si="3"/>
        <v>27</v>
      </c>
      <c r="M12" s="21">
        <f t="shared" si="3"/>
        <v>10</v>
      </c>
      <c r="N12" s="21">
        <f t="shared" si="3"/>
        <v>12</v>
      </c>
      <c r="O12" s="23">
        <f t="shared" si="3"/>
        <v>0</v>
      </c>
    </row>
    <row r="13" spans="1:15" s="5" customFormat="1" ht="17.100000000000001" customHeight="1" x14ac:dyDescent="0.2">
      <c r="D13" s="5" t="s">
        <v>26</v>
      </c>
      <c r="E13" s="21">
        <f t="shared" ref="E13:E15" si="4">SUM(F13:O13)</f>
        <v>32270</v>
      </c>
      <c r="F13" s="21">
        <f t="shared" ref="F13:O13" si="5">SUM(F59,F105,F149,F192)</f>
        <v>29209</v>
      </c>
      <c r="G13" s="21">
        <f t="shared" si="5"/>
        <v>2063</v>
      </c>
      <c r="H13" s="21">
        <f t="shared" si="5"/>
        <v>322</v>
      </c>
      <c r="I13" s="21">
        <f t="shared" si="5"/>
        <v>382</v>
      </c>
      <c r="J13" s="21">
        <f t="shared" si="5"/>
        <v>54</v>
      </c>
      <c r="K13" s="21">
        <f t="shared" si="5"/>
        <v>176</v>
      </c>
      <c r="L13" s="21">
        <f t="shared" si="5"/>
        <v>36</v>
      </c>
      <c r="M13" s="21">
        <f t="shared" si="5"/>
        <v>13</v>
      </c>
      <c r="N13" s="21">
        <f t="shared" si="5"/>
        <v>13</v>
      </c>
      <c r="O13" s="23">
        <f t="shared" si="5"/>
        <v>2</v>
      </c>
    </row>
    <row r="14" spans="1:15" s="5" customFormat="1" ht="17.100000000000001" customHeight="1" x14ac:dyDescent="0.2">
      <c r="D14" s="5" t="s">
        <v>27</v>
      </c>
      <c r="E14" s="21">
        <f t="shared" si="4"/>
        <v>10981</v>
      </c>
      <c r="F14" s="21">
        <f t="shared" ref="F14:O14" si="6">SUM(F60,F106,F150,F193)</f>
        <v>9546</v>
      </c>
      <c r="G14" s="21">
        <f t="shared" si="6"/>
        <v>870</v>
      </c>
      <c r="H14" s="21">
        <f t="shared" si="6"/>
        <v>245</v>
      </c>
      <c r="I14" s="21">
        <f t="shared" si="6"/>
        <v>169</v>
      </c>
      <c r="J14" s="21">
        <f t="shared" si="6"/>
        <v>48</v>
      </c>
      <c r="K14" s="21">
        <f t="shared" si="6"/>
        <v>79</v>
      </c>
      <c r="L14" s="21">
        <f t="shared" si="6"/>
        <v>15</v>
      </c>
      <c r="M14" s="21">
        <f t="shared" si="6"/>
        <v>5</v>
      </c>
      <c r="N14" s="21">
        <f t="shared" si="6"/>
        <v>3</v>
      </c>
      <c r="O14" s="23">
        <f t="shared" si="6"/>
        <v>1</v>
      </c>
    </row>
    <row r="15" spans="1:15" s="5" customFormat="1" ht="17.100000000000001" customHeight="1" x14ac:dyDescent="0.2">
      <c r="D15" s="5" t="s">
        <v>16</v>
      </c>
      <c r="E15" s="21">
        <f t="shared" si="4"/>
        <v>75</v>
      </c>
      <c r="F15" s="21">
        <f t="shared" ref="F15:O15" si="7">SUM(F61,F107,F151,F196)</f>
        <v>67</v>
      </c>
      <c r="G15" s="21">
        <f t="shared" si="7"/>
        <v>2</v>
      </c>
      <c r="H15" s="21">
        <f t="shared" si="7"/>
        <v>2</v>
      </c>
      <c r="I15" s="21">
        <f t="shared" si="7"/>
        <v>4</v>
      </c>
      <c r="J15" s="21">
        <f t="shared" si="7"/>
        <v>0</v>
      </c>
      <c r="K15" s="21">
        <f t="shared" si="7"/>
        <v>0</v>
      </c>
      <c r="L15" s="21">
        <f t="shared" si="7"/>
        <v>0</v>
      </c>
      <c r="M15" s="21">
        <f t="shared" si="7"/>
        <v>0</v>
      </c>
      <c r="N15" s="21">
        <f t="shared" si="7"/>
        <v>0</v>
      </c>
      <c r="O15" s="23">
        <f t="shared" si="7"/>
        <v>0</v>
      </c>
    </row>
    <row r="16" spans="1:15" s="5" customFormat="1" ht="17.100000000000001" customHeight="1" x14ac:dyDescent="0.2">
      <c r="C16" s="5" t="s">
        <v>28</v>
      </c>
      <c r="D16" s="10"/>
      <c r="E16" s="21">
        <f>SUM(F16:O16)</f>
        <v>1871</v>
      </c>
      <c r="F16" s="21">
        <f t="shared" ref="F16:O16" si="8">SUM(F62,F108,F152,F197)</f>
        <v>1703</v>
      </c>
      <c r="G16" s="21">
        <f t="shared" si="8"/>
        <v>110</v>
      </c>
      <c r="H16" s="21">
        <f t="shared" si="8"/>
        <v>24</v>
      </c>
      <c r="I16" s="21">
        <f t="shared" si="8"/>
        <v>16</v>
      </c>
      <c r="J16" s="21">
        <f t="shared" si="8"/>
        <v>2</v>
      </c>
      <c r="K16" s="21">
        <f t="shared" si="8"/>
        <v>13</v>
      </c>
      <c r="L16" s="21">
        <f t="shared" si="8"/>
        <v>2</v>
      </c>
      <c r="M16" s="21">
        <f t="shared" si="8"/>
        <v>1</v>
      </c>
      <c r="N16" s="21">
        <f t="shared" si="8"/>
        <v>0</v>
      </c>
      <c r="O16" s="23">
        <f t="shared" si="8"/>
        <v>0</v>
      </c>
    </row>
    <row r="17" spans="2:15" s="5" customFormat="1" ht="17.100000000000001" customHeight="1" x14ac:dyDescent="0.2">
      <c r="C17" s="5" t="s">
        <v>17</v>
      </c>
      <c r="D17" s="10"/>
      <c r="E17" s="21">
        <f>SUM(F17:O17)</f>
        <v>389</v>
      </c>
      <c r="F17" s="21">
        <f t="shared" ref="F17:O17" si="9">SUM(F63,F109,F153,F198)</f>
        <v>370</v>
      </c>
      <c r="G17" s="21">
        <f t="shared" si="9"/>
        <v>7</v>
      </c>
      <c r="H17" s="21">
        <f t="shared" si="9"/>
        <v>5</v>
      </c>
      <c r="I17" s="21">
        <f t="shared" si="9"/>
        <v>3</v>
      </c>
      <c r="J17" s="21">
        <f t="shared" si="9"/>
        <v>0</v>
      </c>
      <c r="K17" s="21">
        <f t="shared" si="9"/>
        <v>3</v>
      </c>
      <c r="L17" s="21">
        <f t="shared" si="9"/>
        <v>0</v>
      </c>
      <c r="M17" s="21">
        <f t="shared" si="9"/>
        <v>0</v>
      </c>
      <c r="N17" s="21">
        <f t="shared" si="9"/>
        <v>0</v>
      </c>
      <c r="O17" s="23">
        <f t="shared" si="9"/>
        <v>1</v>
      </c>
    </row>
    <row r="18" spans="2:15" s="5" customFormat="1" ht="17.100000000000001" customHeight="1" x14ac:dyDescent="0.2">
      <c r="C18" s="5" t="s">
        <v>6</v>
      </c>
      <c r="D18" s="4"/>
      <c r="E18" s="21">
        <f>SUM(F18:O18)</f>
        <v>4382</v>
      </c>
      <c r="F18" s="21">
        <f t="shared" ref="F18:O18" si="10">SUM(F64,F110,F154,F199)</f>
        <v>3980</v>
      </c>
      <c r="G18" s="21">
        <f t="shared" si="10"/>
        <v>146</v>
      </c>
      <c r="H18" s="21">
        <f t="shared" si="10"/>
        <v>111</v>
      </c>
      <c r="I18" s="21">
        <f t="shared" si="10"/>
        <v>41</v>
      </c>
      <c r="J18" s="21">
        <f t="shared" si="10"/>
        <v>8</v>
      </c>
      <c r="K18" s="21">
        <f t="shared" si="10"/>
        <v>61</v>
      </c>
      <c r="L18" s="21">
        <f t="shared" si="10"/>
        <v>3</v>
      </c>
      <c r="M18" s="21">
        <f t="shared" si="10"/>
        <v>0</v>
      </c>
      <c r="N18" s="21">
        <f t="shared" si="10"/>
        <v>0</v>
      </c>
      <c r="O18" s="23">
        <f t="shared" si="10"/>
        <v>32</v>
      </c>
    </row>
    <row r="19" spans="2:15" s="5" customFormat="1" ht="17.100000000000001" customHeight="1" x14ac:dyDescent="0.2">
      <c r="B19" s="5" t="s">
        <v>7</v>
      </c>
      <c r="E19" s="21">
        <f>SUM(E20,E27,E23)</f>
        <v>10320</v>
      </c>
      <c r="F19" s="21">
        <f t="shared" ref="F19:O19" si="11">SUM(F20,F27,F23)</f>
        <v>8867</v>
      </c>
      <c r="G19" s="21">
        <f t="shared" si="11"/>
        <v>964</v>
      </c>
      <c r="H19" s="21">
        <f t="shared" si="11"/>
        <v>182</v>
      </c>
      <c r="I19" s="21">
        <f t="shared" si="11"/>
        <v>102</v>
      </c>
      <c r="J19" s="21">
        <f t="shared" si="11"/>
        <v>113</v>
      </c>
      <c r="K19" s="21">
        <f t="shared" si="11"/>
        <v>67</v>
      </c>
      <c r="L19" s="21">
        <f t="shared" si="11"/>
        <v>17</v>
      </c>
      <c r="M19" s="21">
        <f t="shared" si="11"/>
        <v>3</v>
      </c>
      <c r="N19" s="21">
        <f t="shared" si="11"/>
        <v>5</v>
      </c>
      <c r="O19" s="23">
        <f t="shared" si="11"/>
        <v>0</v>
      </c>
    </row>
    <row r="20" spans="2:15" s="5" customFormat="1" ht="17.100000000000001" customHeight="1" x14ac:dyDescent="0.2">
      <c r="C20" s="5" t="s">
        <v>24</v>
      </c>
      <c r="E20" s="21">
        <f>SUM(E21:E22)</f>
        <v>3818</v>
      </c>
      <c r="F20" s="21">
        <f>SUM(F21:F22)</f>
        <v>3528</v>
      </c>
      <c r="G20" s="21">
        <f t="shared" ref="G20:O20" si="12">SUM(G21:G22)</f>
        <v>143</v>
      </c>
      <c r="H20" s="21">
        <f t="shared" si="12"/>
        <v>24</v>
      </c>
      <c r="I20" s="21">
        <f t="shared" si="12"/>
        <v>65</v>
      </c>
      <c r="J20" s="21">
        <f t="shared" si="12"/>
        <v>34</v>
      </c>
      <c r="K20" s="21">
        <f t="shared" si="12"/>
        <v>16</v>
      </c>
      <c r="L20" s="21">
        <f t="shared" si="12"/>
        <v>6</v>
      </c>
      <c r="M20" s="21">
        <f t="shared" si="12"/>
        <v>2</v>
      </c>
      <c r="N20" s="21">
        <f t="shared" si="12"/>
        <v>0</v>
      </c>
      <c r="O20" s="23">
        <f t="shared" si="12"/>
        <v>0</v>
      </c>
    </row>
    <row r="21" spans="2:15" s="5" customFormat="1" ht="17.100000000000001" customHeight="1" x14ac:dyDescent="0.2">
      <c r="D21" s="5" t="s">
        <v>16</v>
      </c>
      <c r="E21" s="21">
        <f>SUM(F21:O21)</f>
        <v>2233</v>
      </c>
      <c r="F21" s="21">
        <f t="shared" ref="F21:O21" si="13">SUM(F67,F113,F157,F202)</f>
        <v>2063</v>
      </c>
      <c r="G21" s="21">
        <f t="shared" si="13"/>
        <v>85</v>
      </c>
      <c r="H21" s="21">
        <f t="shared" si="13"/>
        <v>16</v>
      </c>
      <c r="I21" s="21">
        <f t="shared" si="13"/>
        <v>37</v>
      </c>
      <c r="J21" s="21">
        <f t="shared" si="13"/>
        <v>15</v>
      </c>
      <c r="K21" s="21">
        <f t="shared" si="13"/>
        <v>14</v>
      </c>
      <c r="L21" s="21">
        <f t="shared" si="13"/>
        <v>2</v>
      </c>
      <c r="M21" s="21">
        <f t="shared" si="13"/>
        <v>1</v>
      </c>
      <c r="N21" s="21">
        <f t="shared" si="13"/>
        <v>0</v>
      </c>
      <c r="O21" s="23">
        <f t="shared" si="13"/>
        <v>0</v>
      </c>
    </row>
    <row r="22" spans="2:15" s="5" customFormat="1" ht="17.100000000000001" customHeight="1" x14ac:dyDescent="0.2">
      <c r="D22" s="7" t="s">
        <v>19</v>
      </c>
      <c r="E22" s="21">
        <f>SUM(F22:O22)</f>
        <v>1585</v>
      </c>
      <c r="F22" s="21">
        <f t="shared" ref="F22:O22" si="14">SUM(F68,F114,F158,F203)</f>
        <v>1465</v>
      </c>
      <c r="G22" s="21">
        <f t="shared" si="14"/>
        <v>58</v>
      </c>
      <c r="H22" s="21">
        <f t="shared" si="14"/>
        <v>8</v>
      </c>
      <c r="I22" s="21">
        <f t="shared" si="14"/>
        <v>28</v>
      </c>
      <c r="J22" s="21">
        <f t="shared" si="14"/>
        <v>19</v>
      </c>
      <c r="K22" s="21">
        <f t="shared" si="14"/>
        <v>2</v>
      </c>
      <c r="L22" s="21">
        <f t="shared" si="14"/>
        <v>4</v>
      </c>
      <c r="M22" s="21">
        <f t="shared" si="14"/>
        <v>1</v>
      </c>
      <c r="N22" s="21">
        <f t="shared" si="14"/>
        <v>0</v>
      </c>
      <c r="O22" s="23">
        <f t="shared" si="14"/>
        <v>0</v>
      </c>
    </row>
    <row r="23" spans="2:15" s="5" customFormat="1" ht="17.100000000000001" customHeight="1" x14ac:dyDescent="0.2">
      <c r="C23" s="5" t="s">
        <v>29</v>
      </c>
      <c r="E23" s="21">
        <f>SUM(E24:E26)</f>
        <v>6483</v>
      </c>
      <c r="F23" s="21">
        <f t="shared" ref="F23" si="15">SUM(F24:F26)</f>
        <v>5323</v>
      </c>
      <c r="G23" s="21">
        <f t="shared" ref="G23:O23" si="16">SUM(G24:G26)</f>
        <v>819</v>
      </c>
      <c r="H23" s="21">
        <f t="shared" si="16"/>
        <v>158</v>
      </c>
      <c r="I23" s="21">
        <f t="shared" si="16"/>
        <v>37</v>
      </c>
      <c r="J23" s="21">
        <f t="shared" si="16"/>
        <v>79</v>
      </c>
      <c r="K23" s="21">
        <f t="shared" si="16"/>
        <v>50</v>
      </c>
      <c r="L23" s="21">
        <f t="shared" si="16"/>
        <v>11</v>
      </c>
      <c r="M23" s="21">
        <f t="shared" si="16"/>
        <v>1</v>
      </c>
      <c r="N23" s="21">
        <f t="shared" si="16"/>
        <v>5</v>
      </c>
      <c r="O23" s="23">
        <f t="shared" si="16"/>
        <v>0</v>
      </c>
    </row>
    <row r="24" spans="2:15" s="5" customFormat="1" ht="17.100000000000001" customHeight="1" x14ac:dyDescent="0.2">
      <c r="D24" s="5" t="s">
        <v>21</v>
      </c>
      <c r="E24" s="21">
        <f>SUM(F24:O24)</f>
        <v>4567</v>
      </c>
      <c r="F24" s="21">
        <f t="shared" ref="F24:O24" si="17">SUM(F70,F116,F160,F205)</f>
        <v>3737</v>
      </c>
      <c r="G24" s="21">
        <f t="shared" si="17"/>
        <v>596</v>
      </c>
      <c r="H24" s="21">
        <f t="shared" si="17"/>
        <v>113</v>
      </c>
      <c r="I24" s="21">
        <f t="shared" si="17"/>
        <v>27</v>
      </c>
      <c r="J24" s="21">
        <f t="shared" si="17"/>
        <v>50</v>
      </c>
      <c r="K24" s="21">
        <f t="shared" si="17"/>
        <v>31</v>
      </c>
      <c r="L24" s="21">
        <f t="shared" si="17"/>
        <v>8</v>
      </c>
      <c r="M24" s="21">
        <f t="shared" si="17"/>
        <v>1</v>
      </c>
      <c r="N24" s="21">
        <f t="shared" si="17"/>
        <v>4</v>
      </c>
      <c r="O24" s="23">
        <f t="shared" si="17"/>
        <v>0</v>
      </c>
    </row>
    <row r="25" spans="2:15" s="5" customFormat="1" ht="17.100000000000001" customHeight="1" x14ac:dyDescent="0.2">
      <c r="D25" s="5" t="s">
        <v>23</v>
      </c>
      <c r="E25" s="21">
        <f t="shared" ref="E25:E27" si="18">SUM(F25:O25)</f>
        <v>1862</v>
      </c>
      <c r="F25" s="21">
        <f t="shared" ref="F25:O25" si="19">SUM(F71,F117,F161,F206)</f>
        <v>1541</v>
      </c>
      <c r="G25" s="21">
        <f t="shared" si="19"/>
        <v>216</v>
      </c>
      <c r="H25" s="21">
        <f t="shared" si="19"/>
        <v>45</v>
      </c>
      <c r="I25" s="21">
        <f t="shared" si="19"/>
        <v>10</v>
      </c>
      <c r="J25" s="21">
        <f t="shared" si="19"/>
        <v>27</v>
      </c>
      <c r="K25" s="21">
        <f t="shared" si="19"/>
        <v>19</v>
      </c>
      <c r="L25" s="21">
        <f t="shared" si="19"/>
        <v>3</v>
      </c>
      <c r="M25" s="21">
        <f t="shared" si="19"/>
        <v>0</v>
      </c>
      <c r="N25" s="21">
        <f t="shared" si="19"/>
        <v>1</v>
      </c>
      <c r="O25" s="23">
        <f t="shared" si="19"/>
        <v>0</v>
      </c>
    </row>
    <row r="26" spans="2:15" s="5" customFormat="1" ht="17.100000000000001" customHeight="1" x14ac:dyDescent="0.2">
      <c r="D26" s="7" t="s">
        <v>22</v>
      </c>
      <c r="E26" s="21">
        <f t="shared" si="18"/>
        <v>54</v>
      </c>
      <c r="F26" s="21">
        <f t="shared" ref="F26:O26" si="20">SUM(F72,F118,F162,F207)</f>
        <v>45</v>
      </c>
      <c r="G26" s="21">
        <f t="shared" si="20"/>
        <v>7</v>
      </c>
      <c r="H26" s="21">
        <f t="shared" si="20"/>
        <v>0</v>
      </c>
      <c r="I26" s="21">
        <f t="shared" si="20"/>
        <v>0</v>
      </c>
      <c r="J26" s="21">
        <f t="shared" si="20"/>
        <v>2</v>
      </c>
      <c r="K26" s="21">
        <f t="shared" si="20"/>
        <v>0</v>
      </c>
      <c r="L26" s="21">
        <f t="shared" si="20"/>
        <v>0</v>
      </c>
      <c r="M26" s="21">
        <f t="shared" si="20"/>
        <v>0</v>
      </c>
      <c r="N26" s="21">
        <f t="shared" si="20"/>
        <v>0</v>
      </c>
      <c r="O26" s="23">
        <f t="shared" si="20"/>
        <v>0</v>
      </c>
    </row>
    <row r="27" spans="2:15" s="5" customFormat="1" ht="17.100000000000001" customHeight="1" x14ac:dyDescent="0.2">
      <c r="C27" s="5" t="s">
        <v>20</v>
      </c>
      <c r="D27" s="4"/>
      <c r="E27" s="21">
        <f t="shared" si="18"/>
        <v>19</v>
      </c>
      <c r="F27" s="21">
        <f t="shared" ref="F27:O27" si="21">SUM(F73,F163,F208)</f>
        <v>16</v>
      </c>
      <c r="G27" s="21">
        <f t="shared" si="21"/>
        <v>2</v>
      </c>
      <c r="H27" s="21">
        <f t="shared" si="21"/>
        <v>0</v>
      </c>
      <c r="I27" s="21">
        <f t="shared" si="21"/>
        <v>0</v>
      </c>
      <c r="J27" s="21">
        <f t="shared" si="21"/>
        <v>0</v>
      </c>
      <c r="K27" s="21">
        <f t="shared" si="21"/>
        <v>1</v>
      </c>
      <c r="L27" s="21">
        <f t="shared" si="21"/>
        <v>0</v>
      </c>
      <c r="M27" s="21">
        <f t="shared" si="21"/>
        <v>0</v>
      </c>
      <c r="N27" s="21">
        <f t="shared" si="21"/>
        <v>0</v>
      </c>
      <c r="O27" s="23">
        <f t="shared" si="21"/>
        <v>0</v>
      </c>
    </row>
    <row r="28" spans="2:15" s="5" customFormat="1" ht="17.100000000000001" customHeight="1" x14ac:dyDescent="0.2">
      <c r="B28" s="5" t="s">
        <v>8</v>
      </c>
      <c r="E28" s="21">
        <f>SUM(E29:E33)</f>
        <v>10886</v>
      </c>
      <c r="F28" s="21">
        <f>SUM(F29:F33)</f>
        <v>10278</v>
      </c>
      <c r="G28" s="21">
        <f t="shared" ref="G28:O28" si="22">SUM(G29:G33)</f>
        <v>316</v>
      </c>
      <c r="H28" s="21">
        <f t="shared" si="22"/>
        <v>27</v>
      </c>
      <c r="I28" s="21">
        <f t="shared" si="22"/>
        <v>185</v>
      </c>
      <c r="J28" s="21">
        <f t="shared" si="22"/>
        <v>13</v>
      </c>
      <c r="K28" s="21">
        <f t="shared" si="22"/>
        <v>45</v>
      </c>
      <c r="L28" s="21">
        <f t="shared" si="22"/>
        <v>17</v>
      </c>
      <c r="M28" s="21">
        <f t="shared" si="22"/>
        <v>0</v>
      </c>
      <c r="N28" s="21">
        <f t="shared" si="22"/>
        <v>5</v>
      </c>
      <c r="O28" s="23">
        <f t="shared" si="22"/>
        <v>0</v>
      </c>
    </row>
    <row r="29" spans="2:15" s="5" customFormat="1" ht="17.100000000000001" customHeight="1" x14ac:dyDescent="0.2">
      <c r="D29" s="5" t="s">
        <v>25</v>
      </c>
      <c r="E29" s="21">
        <f>SUM(F29:O29)</f>
        <v>179</v>
      </c>
      <c r="F29" s="21">
        <f t="shared" ref="F29:O29" si="23">SUM(F75,F120,F165,F210)</f>
        <v>165</v>
      </c>
      <c r="G29" s="21">
        <f t="shared" si="23"/>
        <v>9</v>
      </c>
      <c r="H29" s="21">
        <f t="shared" si="23"/>
        <v>0</v>
      </c>
      <c r="I29" s="21">
        <f t="shared" si="23"/>
        <v>4</v>
      </c>
      <c r="J29" s="21">
        <f t="shared" si="23"/>
        <v>0</v>
      </c>
      <c r="K29" s="21">
        <f t="shared" si="23"/>
        <v>1</v>
      </c>
      <c r="L29" s="21">
        <f t="shared" si="23"/>
        <v>0</v>
      </c>
      <c r="M29" s="21">
        <f t="shared" si="23"/>
        <v>0</v>
      </c>
      <c r="N29" s="21">
        <f t="shared" si="23"/>
        <v>0</v>
      </c>
      <c r="O29" s="23">
        <f t="shared" si="23"/>
        <v>0</v>
      </c>
    </row>
    <row r="30" spans="2:15" s="5" customFormat="1" ht="17.100000000000001" customHeight="1" x14ac:dyDescent="0.2">
      <c r="D30" s="5" t="s">
        <v>26</v>
      </c>
      <c r="E30" s="21">
        <f>SUM(F30:O30)</f>
        <v>10473</v>
      </c>
      <c r="F30" s="21">
        <f t="shared" ref="F30:O30" si="24">SUM(F76,F121,F166,F211)</f>
        <v>9891</v>
      </c>
      <c r="G30" s="21">
        <f t="shared" si="24"/>
        <v>301</v>
      </c>
      <c r="H30" s="21">
        <f t="shared" si="24"/>
        <v>27</v>
      </c>
      <c r="I30" s="21">
        <f t="shared" si="24"/>
        <v>179</v>
      </c>
      <c r="J30" s="21">
        <f t="shared" si="24"/>
        <v>12</v>
      </c>
      <c r="K30" s="21">
        <f t="shared" si="24"/>
        <v>42</v>
      </c>
      <c r="L30" s="21">
        <f t="shared" si="24"/>
        <v>16</v>
      </c>
      <c r="M30" s="21">
        <f t="shared" si="24"/>
        <v>0</v>
      </c>
      <c r="N30" s="21">
        <f t="shared" si="24"/>
        <v>5</v>
      </c>
      <c r="O30" s="23">
        <f t="shared" si="24"/>
        <v>0</v>
      </c>
    </row>
    <row r="31" spans="2:15" s="5" customFormat="1" ht="17.100000000000001" customHeight="1" x14ac:dyDescent="0.2">
      <c r="D31" s="5" t="s">
        <v>27</v>
      </c>
      <c r="E31" s="21">
        <f t="shared" ref="E31:E33" si="25">SUM(F31:M31)</f>
        <v>187</v>
      </c>
      <c r="F31" s="21">
        <f t="shared" ref="F31:O31" si="26">SUM(F77,F122,F167,F212)</f>
        <v>176</v>
      </c>
      <c r="G31" s="21">
        <f t="shared" si="26"/>
        <v>5</v>
      </c>
      <c r="H31" s="21">
        <f t="shared" si="26"/>
        <v>0</v>
      </c>
      <c r="I31" s="21">
        <f t="shared" si="26"/>
        <v>2</v>
      </c>
      <c r="J31" s="21">
        <f t="shared" si="26"/>
        <v>1</v>
      </c>
      <c r="K31" s="21">
        <f t="shared" si="26"/>
        <v>2</v>
      </c>
      <c r="L31" s="21">
        <f t="shared" si="26"/>
        <v>1</v>
      </c>
      <c r="M31" s="21">
        <f t="shared" si="26"/>
        <v>0</v>
      </c>
      <c r="N31" s="21">
        <f t="shared" si="26"/>
        <v>0</v>
      </c>
      <c r="O31" s="23">
        <f t="shared" si="26"/>
        <v>0</v>
      </c>
    </row>
    <row r="32" spans="2:15" s="5" customFormat="1" ht="17.100000000000001" customHeight="1" x14ac:dyDescent="0.2">
      <c r="D32" s="5" t="s">
        <v>16</v>
      </c>
      <c r="E32" s="21">
        <f t="shared" si="25"/>
        <v>39</v>
      </c>
      <c r="F32" s="21">
        <f t="shared" ref="F32:O32" si="27">SUM(F78,F123,F168,F213)</f>
        <v>38</v>
      </c>
      <c r="G32" s="21">
        <f t="shared" si="27"/>
        <v>1</v>
      </c>
      <c r="H32" s="21">
        <f t="shared" si="27"/>
        <v>0</v>
      </c>
      <c r="I32" s="21">
        <f t="shared" si="27"/>
        <v>0</v>
      </c>
      <c r="J32" s="21">
        <f t="shared" si="27"/>
        <v>0</v>
      </c>
      <c r="K32" s="21">
        <f t="shared" si="27"/>
        <v>0</v>
      </c>
      <c r="L32" s="21">
        <f t="shared" si="27"/>
        <v>0</v>
      </c>
      <c r="M32" s="21">
        <f t="shared" si="27"/>
        <v>0</v>
      </c>
      <c r="N32" s="21">
        <f t="shared" si="27"/>
        <v>0</v>
      </c>
      <c r="O32" s="23">
        <f t="shared" si="27"/>
        <v>0</v>
      </c>
    </row>
    <row r="33" spans="2:15" s="5" customFormat="1" ht="17.100000000000001" customHeight="1" x14ac:dyDescent="0.2">
      <c r="D33" s="5" t="s">
        <v>19</v>
      </c>
      <c r="E33" s="21">
        <f t="shared" si="25"/>
        <v>8</v>
      </c>
      <c r="F33" s="21">
        <f t="shared" ref="F33:O33" si="28">SUM(F79,F169,F214)</f>
        <v>8</v>
      </c>
      <c r="G33" s="21">
        <f t="shared" si="28"/>
        <v>0</v>
      </c>
      <c r="H33" s="21">
        <f t="shared" si="28"/>
        <v>0</v>
      </c>
      <c r="I33" s="21">
        <f t="shared" si="28"/>
        <v>0</v>
      </c>
      <c r="J33" s="21">
        <f t="shared" si="28"/>
        <v>0</v>
      </c>
      <c r="K33" s="21">
        <f t="shared" si="28"/>
        <v>0</v>
      </c>
      <c r="L33" s="21">
        <f t="shared" si="28"/>
        <v>0</v>
      </c>
      <c r="M33" s="21">
        <f t="shared" si="28"/>
        <v>0</v>
      </c>
      <c r="N33" s="21">
        <f t="shared" si="28"/>
        <v>0</v>
      </c>
      <c r="O33" s="23">
        <f t="shared" si="28"/>
        <v>0</v>
      </c>
    </row>
    <row r="34" spans="2:15" s="5" customFormat="1" ht="17.100000000000001" customHeight="1" x14ac:dyDescent="0.2">
      <c r="B34" s="5" t="s">
        <v>9</v>
      </c>
      <c r="E34" s="21">
        <f>SUM(E35:E36)</f>
        <v>352</v>
      </c>
      <c r="F34" s="21">
        <f>SUM(F35:F36)</f>
        <v>322</v>
      </c>
      <c r="G34" s="21">
        <f t="shared" ref="G34:O34" si="29">SUM(G35:G36)</f>
        <v>16</v>
      </c>
      <c r="H34" s="21">
        <f t="shared" si="29"/>
        <v>0</v>
      </c>
      <c r="I34" s="21">
        <f t="shared" si="29"/>
        <v>9</v>
      </c>
      <c r="J34" s="21">
        <f t="shared" si="29"/>
        <v>0</v>
      </c>
      <c r="K34" s="21">
        <f t="shared" si="29"/>
        <v>3</v>
      </c>
      <c r="L34" s="21">
        <f t="shared" si="29"/>
        <v>1</v>
      </c>
      <c r="M34" s="21">
        <f t="shared" si="29"/>
        <v>0</v>
      </c>
      <c r="N34" s="21">
        <f t="shared" si="29"/>
        <v>1</v>
      </c>
      <c r="O34" s="23">
        <f t="shared" si="29"/>
        <v>0</v>
      </c>
    </row>
    <row r="35" spans="2:15" s="5" customFormat="1" ht="17.100000000000001" customHeight="1" x14ac:dyDescent="0.2">
      <c r="D35" s="5" t="s">
        <v>16</v>
      </c>
      <c r="E35" s="21">
        <f>SUM(F35:O35)</f>
        <v>335</v>
      </c>
      <c r="F35" s="21">
        <f t="shared" ref="F35:O35" si="30">SUM(F81,F125,F171,F216)</f>
        <v>308</v>
      </c>
      <c r="G35" s="21">
        <f t="shared" si="30"/>
        <v>15</v>
      </c>
      <c r="H35" s="21">
        <f t="shared" si="30"/>
        <v>0</v>
      </c>
      <c r="I35" s="21">
        <f t="shared" si="30"/>
        <v>7</v>
      </c>
      <c r="J35" s="21">
        <f t="shared" si="30"/>
        <v>0</v>
      </c>
      <c r="K35" s="21">
        <f t="shared" si="30"/>
        <v>3</v>
      </c>
      <c r="L35" s="21">
        <f t="shared" si="30"/>
        <v>1</v>
      </c>
      <c r="M35" s="21">
        <f t="shared" si="30"/>
        <v>0</v>
      </c>
      <c r="N35" s="21">
        <f t="shared" si="30"/>
        <v>1</v>
      </c>
      <c r="O35" s="23">
        <f t="shared" si="30"/>
        <v>0</v>
      </c>
    </row>
    <row r="36" spans="2:15" s="5" customFormat="1" ht="17.100000000000001" customHeight="1" x14ac:dyDescent="0.2">
      <c r="D36" s="5" t="s">
        <v>19</v>
      </c>
      <c r="E36" s="21">
        <f>SUM(F36:O36)</f>
        <v>17</v>
      </c>
      <c r="F36" s="21">
        <f t="shared" ref="F36:O36" si="31">SUM(F82,F126,F172,F217)</f>
        <v>14</v>
      </c>
      <c r="G36" s="21">
        <f t="shared" si="31"/>
        <v>1</v>
      </c>
      <c r="H36" s="21">
        <f t="shared" si="31"/>
        <v>0</v>
      </c>
      <c r="I36" s="21">
        <f t="shared" si="31"/>
        <v>2</v>
      </c>
      <c r="J36" s="21">
        <f t="shared" si="31"/>
        <v>0</v>
      </c>
      <c r="K36" s="21">
        <f t="shared" si="31"/>
        <v>0</v>
      </c>
      <c r="L36" s="21">
        <f t="shared" si="31"/>
        <v>0</v>
      </c>
      <c r="M36" s="21">
        <f t="shared" si="31"/>
        <v>0</v>
      </c>
      <c r="N36" s="21">
        <f t="shared" si="31"/>
        <v>0</v>
      </c>
      <c r="O36" s="23">
        <f t="shared" si="31"/>
        <v>0</v>
      </c>
    </row>
    <row r="37" spans="2:15" s="5" customFormat="1" ht="17.100000000000001" customHeight="1" x14ac:dyDescent="0.2">
      <c r="B37" s="5" t="s">
        <v>4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3"/>
    </row>
    <row r="38" spans="2:15" s="5" customFormat="1" ht="17.100000000000001" customHeight="1" x14ac:dyDescent="0.2">
      <c r="B38" s="5" t="s">
        <v>34</v>
      </c>
      <c r="E38" s="21">
        <f t="shared" ref="E38:O38" si="32">SUM(E39,E45,E49,E50,E46,E51)</f>
        <v>4331</v>
      </c>
      <c r="F38" s="21">
        <f t="shared" si="32"/>
        <v>3684</v>
      </c>
      <c r="G38" s="21">
        <f t="shared" si="32"/>
        <v>513</v>
      </c>
      <c r="H38" s="21">
        <f t="shared" si="32"/>
        <v>37</v>
      </c>
      <c r="I38" s="21">
        <f t="shared" si="32"/>
        <v>24</v>
      </c>
      <c r="J38" s="21">
        <f t="shared" si="32"/>
        <v>62</v>
      </c>
      <c r="K38" s="21">
        <f t="shared" si="32"/>
        <v>7</v>
      </c>
      <c r="L38" s="21">
        <f t="shared" si="32"/>
        <v>2</v>
      </c>
      <c r="M38" s="21">
        <f t="shared" si="32"/>
        <v>0</v>
      </c>
      <c r="N38" s="21">
        <f t="shared" si="32"/>
        <v>2</v>
      </c>
      <c r="O38" s="23">
        <f t="shared" si="32"/>
        <v>0</v>
      </c>
    </row>
    <row r="39" spans="2:15" s="5" customFormat="1" ht="17.100000000000001" customHeight="1" x14ac:dyDescent="0.2">
      <c r="C39" s="5" t="s">
        <v>24</v>
      </c>
      <c r="E39" s="21">
        <f>SUM(E40:E44)</f>
        <v>4000</v>
      </c>
      <c r="F39" s="21">
        <f t="shared" ref="F39:O39" si="33">SUM(F40:F44)</f>
        <v>3433</v>
      </c>
      <c r="G39" s="21">
        <f t="shared" si="33"/>
        <v>461</v>
      </c>
      <c r="H39" s="21">
        <f t="shared" si="33"/>
        <v>18</v>
      </c>
      <c r="I39" s="21">
        <f t="shared" si="33"/>
        <v>22</v>
      </c>
      <c r="J39" s="21">
        <f t="shared" si="33"/>
        <v>59</v>
      </c>
      <c r="K39" s="21">
        <f t="shared" si="33"/>
        <v>4</v>
      </c>
      <c r="L39" s="21">
        <f t="shared" si="33"/>
        <v>1</v>
      </c>
      <c r="M39" s="21">
        <f t="shared" si="33"/>
        <v>0</v>
      </c>
      <c r="N39" s="21">
        <f t="shared" si="33"/>
        <v>2</v>
      </c>
      <c r="O39" s="23">
        <f t="shared" si="33"/>
        <v>0</v>
      </c>
    </row>
    <row r="40" spans="2:15" s="5" customFormat="1" ht="17.100000000000001" customHeight="1" x14ac:dyDescent="0.2">
      <c r="D40" s="5" t="s">
        <v>25</v>
      </c>
      <c r="E40" s="21">
        <f>SUM(F40:O40)</f>
        <v>235</v>
      </c>
      <c r="F40" s="21">
        <f t="shared" ref="F40:O40" si="34">SUM(F86,F130,F176,F221)</f>
        <v>206</v>
      </c>
      <c r="G40" s="21">
        <f t="shared" si="34"/>
        <v>24</v>
      </c>
      <c r="H40" s="21">
        <f t="shared" si="34"/>
        <v>2</v>
      </c>
      <c r="I40" s="21">
        <f t="shared" si="34"/>
        <v>1</v>
      </c>
      <c r="J40" s="21">
        <f t="shared" si="34"/>
        <v>1</v>
      </c>
      <c r="K40" s="21">
        <f t="shared" si="34"/>
        <v>0</v>
      </c>
      <c r="L40" s="21">
        <f t="shared" si="34"/>
        <v>1</v>
      </c>
      <c r="M40" s="21">
        <f t="shared" si="34"/>
        <v>0</v>
      </c>
      <c r="N40" s="21">
        <f t="shared" si="34"/>
        <v>0</v>
      </c>
      <c r="O40" s="23">
        <f t="shared" si="34"/>
        <v>0</v>
      </c>
    </row>
    <row r="41" spans="2:15" s="5" customFormat="1" ht="17.100000000000001" customHeight="1" x14ac:dyDescent="0.2">
      <c r="D41" s="5" t="s">
        <v>26</v>
      </c>
      <c r="E41" s="21">
        <f t="shared" ref="E41:E44" si="35">SUM(F41:O41)</f>
        <v>142</v>
      </c>
      <c r="F41" s="21">
        <f t="shared" ref="F41:O41" si="36">SUM(F87,F131,F177,F222)</f>
        <v>124</v>
      </c>
      <c r="G41" s="21">
        <f t="shared" si="36"/>
        <v>17</v>
      </c>
      <c r="H41" s="21">
        <f t="shared" si="36"/>
        <v>0</v>
      </c>
      <c r="I41" s="21">
        <f t="shared" si="36"/>
        <v>0</v>
      </c>
      <c r="J41" s="21">
        <f t="shared" si="36"/>
        <v>0</v>
      </c>
      <c r="K41" s="21">
        <f t="shared" si="36"/>
        <v>1</v>
      </c>
      <c r="L41" s="21">
        <f t="shared" si="36"/>
        <v>0</v>
      </c>
      <c r="M41" s="21">
        <f t="shared" si="36"/>
        <v>0</v>
      </c>
      <c r="N41" s="21">
        <f t="shared" si="36"/>
        <v>0</v>
      </c>
      <c r="O41" s="23">
        <f t="shared" si="36"/>
        <v>0</v>
      </c>
    </row>
    <row r="42" spans="2:15" s="5" customFormat="1" ht="17.100000000000001" customHeight="1" x14ac:dyDescent="0.2">
      <c r="D42" s="5" t="s">
        <v>27</v>
      </c>
      <c r="E42" s="21">
        <f>SUM(F42:O42)</f>
        <v>926</v>
      </c>
      <c r="F42" s="21">
        <f t="shared" ref="F42:O42" si="37">SUM(F88,F132,F178,F223)</f>
        <v>793</v>
      </c>
      <c r="G42" s="21">
        <f t="shared" si="37"/>
        <v>100</v>
      </c>
      <c r="H42" s="21">
        <f t="shared" si="37"/>
        <v>14</v>
      </c>
      <c r="I42" s="21">
        <f t="shared" si="37"/>
        <v>6</v>
      </c>
      <c r="J42" s="21">
        <f t="shared" si="37"/>
        <v>10</v>
      </c>
      <c r="K42" s="21">
        <f t="shared" si="37"/>
        <v>3</v>
      </c>
      <c r="L42" s="21">
        <f t="shared" si="37"/>
        <v>0</v>
      </c>
      <c r="M42" s="21">
        <f t="shared" si="37"/>
        <v>0</v>
      </c>
      <c r="N42" s="21">
        <f t="shared" si="37"/>
        <v>0</v>
      </c>
      <c r="O42" s="23">
        <f t="shared" si="37"/>
        <v>0</v>
      </c>
    </row>
    <row r="43" spans="2:15" s="5" customFormat="1" ht="17.100000000000001" customHeight="1" x14ac:dyDescent="0.2">
      <c r="D43" s="5" t="s">
        <v>16</v>
      </c>
      <c r="E43" s="21">
        <f t="shared" si="35"/>
        <v>185</v>
      </c>
      <c r="F43" s="21">
        <f t="shared" ref="F43:O43" si="38">SUM(F89,F133,F179,F224)</f>
        <v>154</v>
      </c>
      <c r="G43" s="21">
        <f t="shared" si="38"/>
        <v>27</v>
      </c>
      <c r="H43" s="21">
        <f t="shared" si="38"/>
        <v>1</v>
      </c>
      <c r="I43" s="21">
        <f t="shared" si="38"/>
        <v>0</v>
      </c>
      <c r="J43" s="21">
        <f t="shared" si="38"/>
        <v>2</v>
      </c>
      <c r="K43" s="21">
        <f t="shared" si="38"/>
        <v>0</v>
      </c>
      <c r="L43" s="21">
        <f t="shared" si="38"/>
        <v>0</v>
      </c>
      <c r="M43" s="21">
        <f t="shared" si="38"/>
        <v>0</v>
      </c>
      <c r="N43" s="21">
        <f t="shared" si="38"/>
        <v>1</v>
      </c>
      <c r="O43" s="23">
        <f t="shared" si="38"/>
        <v>0</v>
      </c>
    </row>
    <row r="44" spans="2:15" s="5" customFormat="1" ht="17.100000000000001" customHeight="1" x14ac:dyDescent="0.2">
      <c r="D44" s="7" t="s">
        <v>19</v>
      </c>
      <c r="E44" s="21">
        <f t="shared" si="35"/>
        <v>2512</v>
      </c>
      <c r="F44" s="21">
        <f t="shared" ref="F44:O44" si="39">SUM(F90,F134,F180,F225)</f>
        <v>2156</v>
      </c>
      <c r="G44" s="21">
        <f t="shared" si="39"/>
        <v>293</v>
      </c>
      <c r="H44" s="21">
        <f t="shared" si="39"/>
        <v>1</v>
      </c>
      <c r="I44" s="21">
        <f t="shared" si="39"/>
        <v>15</v>
      </c>
      <c r="J44" s="21">
        <f t="shared" si="39"/>
        <v>46</v>
      </c>
      <c r="K44" s="21">
        <f t="shared" si="39"/>
        <v>0</v>
      </c>
      <c r="L44" s="21">
        <f t="shared" si="39"/>
        <v>0</v>
      </c>
      <c r="M44" s="21">
        <f t="shared" si="39"/>
        <v>0</v>
      </c>
      <c r="N44" s="21">
        <f t="shared" si="39"/>
        <v>1</v>
      </c>
      <c r="O44" s="23">
        <f t="shared" si="39"/>
        <v>0</v>
      </c>
    </row>
    <row r="45" spans="2:15" s="5" customFormat="1" ht="17.100000000000001" customHeight="1" x14ac:dyDescent="0.2">
      <c r="C45" s="5" t="s">
        <v>28</v>
      </c>
      <c r="D45" s="7"/>
      <c r="E45" s="21">
        <f>SUM(F45:O45)</f>
        <v>39</v>
      </c>
      <c r="F45" s="21">
        <f t="shared" ref="F45:O45" si="40">SUM(F91,F135,F181,F226)</f>
        <v>35</v>
      </c>
      <c r="G45" s="21">
        <f t="shared" si="40"/>
        <v>3</v>
      </c>
      <c r="H45" s="21">
        <f t="shared" si="40"/>
        <v>1</v>
      </c>
      <c r="I45" s="21">
        <f t="shared" si="40"/>
        <v>0</v>
      </c>
      <c r="J45" s="21">
        <f t="shared" si="40"/>
        <v>0</v>
      </c>
      <c r="K45" s="21">
        <f t="shared" si="40"/>
        <v>0</v>
      </c>
      <c r="L45" s="21">
        <f t="shared" si="40"/>
        <v>0</v>
      </c>
      <c r="M45" s="21">
        <f t="shared" si="40"/>
        <v>0</v>
      </c>
      <c r="N45" s="21">
        <f t="shared" si="40"/>
        <v>0</v>
      </c>
      <c r="O45" s="23">
        <f t="shared" si="40"/>
        <v>0</v>
      </c>
    </row>
    <row r="46" spans="2:15" s="5" customFormat="1" ht="17.100000000000001" customHeight="1" x14ac:dyDescent="0.2">
      <c r="C46" s="5" t="s">
        <v>29</v>
      </c>
      <c r="E46" s="21">
        <f t="shared" ref="E46:O46" si="41">SUM(E47:E48)</f>
        <v>135</v>
      </c>
      <c r="F46" s="21">
        <f t="shared" si="41"/>
        <v>101</v>
      </c>
      <c r="G46" s="21">
        <f t="shared" si="41"/>
        <v>29</v>
      </c>
      <c r="H46" s="21">
        <f t="shared" si="41"/>
        <v>3</v>
      </c>
      <c r="I46" s="21">
        <f t="shared" si="41"/>
        <v>0</v>
      </c>
      <c r="J46" s="21">
        <f t="shared" si="41"/>
        <v>1</v>
      </c>
      <c r="K46" s="21">
        <f t="shared" si="41"/>
        <v>0</v>
      </c>
      <c r="L46" s="21">
        <f t="shared" si="41"/>
        <v>1</v>
      </c>
      <c r="M46" s="21">
        <f t="shared" si="41"/>
        <v>0</v>
      </c>
      <c r="N46" s="21">
        <f t="shared" si="41"/>
        <v>0</v>
      </c>
      <c r="O46" s="23">
        <f t="shared" si="41"/>
        <v>0</v>
      </c>
    </row>
    <row r="47" spans="2:15" s="5" customFormat="1" ht="17.100000000000001" customHeight="1" x14ac:dyDescent="0.2">
      <c r="D47" s="5" t="s">
        <v>21</v>
      </c>
      <c r="E47" s="21">
        <f>SUM(F47:O47)</f>
        <v>129</v>
      </c>
      <c r="F47" s="21">
        <f t="shared" ref="F47:O47" si="42">SUM(F93,F137,F183,F228)</f>
        <v>96</v>
      </c>
      <c r="G47" s="21">
        <f t="shared" si="42"/>
        <v>28</v>
      </c>
      <c r="H47" s="21">
        <f t="shared" si="42"/>
        <v>3</v>
      </c>
      <c r="I47" s="21">
        <f t="shared" si="42"/>
        <v>0</v>
      </c>
      <c r="J47" s="21">
        <f t="shared" si="42"/>
        <v>1</v>
      </c>
      <c r="K47" s="21">
        <f t="shared" si="42"/>
        <v>0</v>
      </c>
      <c r="L47" s="21">
        <f t="shared" si="42"/>
        <v>1</v>
      </c>
      <c r="M47" s="21">
        <f t="shared" si="42"/>
        <v>0</v>
      </c>
      <c r="N47" s="21">
        <f t="shared" si="42"/>
        <v>0</v>
      </c>
      <c r="O47" s="23">
        <f t="shared" si="42"/>
        <v>0</v>
      </c>
    </row>
    <row r="48" spans="2:15" s="5" customFormat="1" ht="17.100000000000001" customHeight="1" x14ac:dyDescent="0.2">
      <c r="D48" s="5" t="s">
        <v>23</v>
      </c>
      <c r="E48" s="21">
        <f t="shared" ref="E48:E54" si="43">SUM(F48:O48)</f>
        <v>6</v>
      </c>
      <c r="F48" s="21">
        <f t="shared" ref="F48:O48" si="44">SUM(F94,F138,F229)</f>
        <v>5</v>
      </c>
      <c r="G48" s="21">
        <f t="shared" si="44"/>
        <v>1</v>
      </c>
      <c r="H48" s="21">
        <f t="shared" si="44"/>
        <v>0</v>
      </c>
      <c r="I48" s="21">
        <f t="shared" si="44"/>
        <v>0</v>
      </c>
      <c r="J48" s="21">
        <f t="shared" si="44"/>
        <v>0</v>
      </c>
      <c r="K48" s="21">
        <f t="shared" si="44"/>
        <v>0</v>
      </c>
      <c r="L48" s="21">
        <f t="shared" si="44"/>
        <v>0</v>
      </c>
      <c r="M48" s="21">
        <f t="shared" si="44"/>
        <v>0</v>
      </c>
      <c r="N48" s="21">
        <f t="shared" si="44"/>
        <v>0</v>
      </c>
      <c r="O48" s="23">
        <f t="shared" si="44"/>
        <v>0</v>
      </c>
    </row>
    <row r="49" spans="1:15" s="5" customFormat="1" ht="17.100000000000001" customHeight="1" x14ac:dyDescent="0.2">
      <c r="C49" s="5" t="s">
        <v>20</v>
      </c>
      <c r="E49" s="21">
        <f t="shared" si="43"/>
        <v>52</v>
      </c>
      <c r="F49" s="21">
        <f t="shared" ref="F49:O49" si="45">SUM(F95,F139,F184,F230)</f>
        <v>37</v>
      </c>
      <c r="G49" s="21">
        <f t="shared" si="45"/>
        <v>9</v>
      </c>
      <c r="H49" s="21">
        <f t="shared" si="45"/>
        <v>2</v>
      </c>
      <c r="I49" s="21">
        <f t="shared" si="45"/>
        <v>2</v>
      </c>
      <c r="J49" s="21">
        <f t="shared" si="45"/>
        <v>2</v>
      </c>
      <c r="K49" s="21">
        <f t="shared" si="45"/>
        <v>0</v>
      </c>
      <c r="L49" s="21">
        <f t="shared" si="45"/>
        <v>0</v>
      </c>
      <c r="M49" s="21">
        <f t="shared" si="45"/>
        <v>0</v>
      </c>
      <c r="N49" s="21">
        <f t="shared" si="45"/>
        <v>0</v>
      </c>
      <c r="O49" s="23">
        <f t="shared" si="45"/>
        <v>0</v>
      </c>
    </row>
    <row r="50" spans="1:15" s="5" customFormat="1" ht="17.100000000000001" customHeight="1" x14ac:dyDescent="0.2">
      <c r="C50" s="5" t="s">
        <v>17</v>
      </c>
      <c r="D50" s="4"/>
      <c r="E50" s="21">
        <f t="shared" si="43"/>
        <v>5</v>
      </c>
      <c r="F50" s="21">
        <f t="shared" ref="F50:O50" si="46">SUM(F96,F231)</f>
        <v>4</v>
      </c>
      <c r="G50" s="21">
        <f t="shared" si="46"/>
        <v>1</v>
      </c>
      <c r="H50" s="21">
        <f t="shared" si="46"/>
        <v>0</v>
      </c>
      <c r="I50" s="21">
        <f t="shared" si="46"/>
        <v>0</v>
      </c>
      <c r="J50" s="21">
        <f t="shared" si="46"/>
        <v>0</v>
      </c>
      <c r="K50" s="21">
        <f t="shared" si="46"/>
        <v>0</v>
      </c>
      <c r="L50" s="21">
        <f t="shared" si="46"/>
        <v>0</v>
      </c>
      <c r="M50" s="21">
        <f t="shared" si="46"/>
        <v>0</v>
      </c>
      <c r="N50" s="21">
        <f t="shared" si="46"/>
        <v>0</v>
      </c>
      <c r="O50" s="23">
        <f t="shared" si="46"/>
        <v>0</v>
      </c>
    </row>
    <row r="51" spans="1:15" s="5" customFormat="1" ht="17.100000000000001" customHeight="1" x14ac:dyDescent="0.2">
      <c r="C51" s="5" t="s">
        <v>6</v>
      </c>
      <c r="D51" s="4"/>
      <c r="E51" s="21">
        <f t="shared" si="43"/>
        <v>100</v>
      </c>
      <c r="F51" s="21">
        <f t="shared" ref="F51:O51" si="47">SUM(F97,F140,F185,F232)</f>
        <v>74</v>
      </c>
      <c r="G51" s="21">
        <f t="shared" si="47"/>
        <v>10</v>
      </c>
      <c r="H51" s="21">
        <f t="shared" si="47"/>
        <v>13</v>
      </c>
      <c r="I51" s="21">
        <f t="shared" si="47"/>
        <v>0</v>
      </c>
      <c r="J51" s="21">
        <f t="shared" si="47"/>
        <v>0</v>
      </c>
      <c r="K51" s="21">
        <f t="shared" si="47"/>
        <v>3</v>
      </c>
      <c r="L51" s="21">
        <f t="shared" si="47"/>
        <v>0</v>
      </c>
      <c r="M51" s="21">
        <f t="shared" si="47"/>
        <v>0</v>
      </c>
      <c r="N51" s="21">
        <f t="shared" si="47"/>
        <v>0</v>
      </c>
      <c r="O51" s="23">
        <f t="shared" si="47"/>
        <v>0</v>
      </c>
    </row>
    <row r="52" spans="1:15" s="5" customFormat="1" ht="17.100000000000001" customHeight="1" x14ac:dyDescent="0.2">
      <c r="B52" s="5" t="s">
        <v>10</v>
      </c>
      <c r="D52" s="4"/>
      <c r="E52" s="21">
        <f t="shared" si="43"/>
        <v>30</v>
      </c>
      <c r="F52" s="21">
        <f t="shared" ref="F52:O52" si="48">SUM(F98,F141,F186,F233)</f>
        <v>27</v>
      </c>
      <c r="G52" s="21">
        <f t="shared" si="48"/>
        <v>3</v>
      </c>
      <c r="H52" s="21">
        <f t="shared" si="48"/>
        <v>0</v>
      </c>
      <c r="I52" s="21">
        <f t="shared" si="48"/>
        <v>0</v>
      </c>
      <c r="J52" s="21">
        <f t="shared" si="48"/>
        <v>0</v>
      </c>
      <c r="K52" s="21">
        <f t="shared" si="48"/>
        <v>0</v>
      </c>
      <c r="L52" s="21">
        <f t="shared" si="48"/>
        <v>0</v>
      </c>
      <c r="M52" s="21">
        <f t="shared" si="48"/>
        <v>0</v>
      </c>
      <c r="N52" s="21">
        <f t="shared" si="48"/>
        <v>0</v>
      </c>
      <c r="O52" s="23">
        <f t="shared" si="48"/>
        <v>0</v>
      </c>
    </row>
    <row r="53" spans="1:15" s="5" customFormat="1" ht="17.100000000000001" customHeight="1" x14ac:dyDescent="0.2">
      <c r="B53" s="5" t="s">
        <v>11</v>
      </c>
      <c r="E53" s="21">
        <f t="shared" si="43"/>
        <v>5</v>
      </c>
      <c r="F53" s="21">
        <f t="shared" ref="F53:O53" si="49">SUM(F99,F234)</f>
        <v>5</v>
      </c>
      <c r="G53" s="21">
        <f t="shared" si="49"/>
        <v>0</v>
      </c>
      <c r="H53" s="21">
        <f t="shared" si="49"/>
        <v>0</v>
      </c>
      <c r="I53" s="21">
        <f t="shared" si="49"/>
        <v>0</v>
      </c>
      <c r="J53" s="21">
        <f t="shared" si="49"/>
        <v>0</v>
      </c>
      <c r="K53" s="21">
        <f t="shared" si="49"/>
        <v>0</v>
      </c>
      <c r="L53" s="21">
        <f t="shared" si="49"/>
        <v>0</v>
      </c>
      <c r="M53" s="21">
        <f t="shared" si="49"/>
        <v>0</v>
      </c>
      <c r="N53" s="21">
        <f t="shared" si="49"/>
        <v>0</v>
      </c>
      <c r="O53" s="23">
        <f t="shared" si="49"/>
        <v>0</v>
      </c>
    </row>
    <row r="54" spans="1:15" s="5" customFormat="1" ht="17.100000000000001" customHeight="1" x14ac:dyDescent="0.2">
      <c r="B54" s="5" t="s">
        <v>32</v>
      </c>
      <c r="E54" s="21">
        <f t="shared" si="43"/>
        <v>116</v>
      </c>
      <c r="F54" s="21">
        <f t="shared" ref="F54:O54" si="50">SUM(F100,F142,F187,F235)</f>
        <v>92</v>
      </c>
      <c r="G54" s="21">
        <f t="shared" si="50"/>
        <v>14</v>
      </c>
      <c r="H54" s="21">
        <f t="shared" si="50"/>
        <v>1</v>
      </c>
      <c r="I54" s="21">
        <f t="shared" si="50"/>
        <v>3</v>
      </c>
      <c r="J54" s="21">
        <f t="shared" si="50"/>
        <v>2</v>
      </c>
      <c r="K54" s="21">
        <f t="shared" si="50"/>
        <v>3</v>
      </c>
      <c r="L54" s="21">
        <f t="shared" si="50"/>
        <v>0</v>
      </c>
      <c r="M54" s="21">
        <f t="shared" si="50"/>
        <v>0</v>
      </c>
      <c r="N54" s="21">
        <f t="shared" si="50"/>
        <v>0</v>
      </c>
      <c r="O54" s="23">
        <f t="shared" si="50"/>
        <v>1</v>
      </c>
    </row>
    <row r="55" spans="1:15" s="5" customFormat="1" ht="22.5" customHeight="1" x14ac:dyDescent="0.2">
      <c r="A55" s="31" t="s">
        <v>12</v>
      </c>
      <c r="B55" s="31"/>
      <c r="C55" s="31"/>
      <c r="D55" s="32"/>
      <c r="E55" s="21">
        <f t="shared" ref="E55:O55" si="51">SUM(E56,E65,E74,E80,E84,E98,E99,E100)</f>
        <v>51780</v>
      </c>
      <c r="F55" s="21">
        <f t="shared" si="51"/>
        <v>47635</v>
      </c>
      <c r="G55" s="21">
        <f t="shared" si="51"/>
        <v>2890</v>
      </c>
      <c r="H55" s="21">
        <f t="shared" si="51"/>
        <v>206</v>
      </c>
      <c r="I55" s="21">
        <f t="shared" si="51"/>
        <v>479</v>
      </c>
      <c r="J55" s="21">
        <f t="shared" si="51"/>
        <v>147</v>
      </c>
      <c r="K55" s="21">
        <f t="shared" si="51"/>
        <v>308</v>
      </c>
      <c r="L55" s="21">
        <f t="shared" si="51"/>
        <v>64</v>
      </c>
      <c r="M55" s="21">
        <f t="shared" si="51"/>
        <v>9</v>
      </c>
      <c r="N55" s="21">
        <f t="shared" si="51"/>
        <v>24</v>
      </c>
      <c r="O55" s="23">
        <f t="shared" si="51"/>
        <v>18</v>
      </c>
    </row>
    <row r="56" spans="1:15" s="5" customFormat="1" ht="17.100000000000001" customHeight="1" x14ac:dyDescent="0.2">
      <c r="B56" s="5" t="s">
        <v>5</v>
      </c>
      <c r="E56" s="21">
        <f>SUM(E57,E62,E63,E64)</f>
        <v>38108</v>
      </c>
      <c r="F56" s="21">
        <f t="shared" ref="F56" si="52">SUM(F57,F62,F63,F64)</f>
        <v>35258</v>
      </c>
      <c r="G56" s="21">
        <f t="shared" ref="G56:O56" si="53">SUM(G57,G62,G63,G64)</f>
        <v>1967</v>
      </c>
      <c r="H56" s="21">
        <f t="shared" si="53"/>
        <v>156</v>
      </c>
      <c r="I56" s="21">
        <f t="shared" si="53"/>
        <v>346</v>
      </c>
      <c r="J56" s="21">
        <f t="shared" si="53"/>
        <v>59</v>
      </c>
      <c r="K56" s="21">
        <f t="shared" si="53"/>
        <v>241</v>
      </c>
      <c r="L56" s="21">
        <f t="shared" si="53"/>
        <v>41</v>
      </c>
      <c r="M56" s="21">
        <f t="shared" si="53"/>
        <v>8</v>
      </c>
      <c r="N56" s="21">
        <f t="shared" si="53"/>
        <v>15</v>
      </c>
      <c r="O56" s="23">
        <f t="shared" si="53"/>
        <v>17</v>
      </c>
    </row>
    <row r="57" spans="1:15" s="5" customFormat="1" ht="17.100000000000001" customHeight="1" x14ac:dyDescent="0.2">
      <c r="C57" s="5" t="s">
        <v>24</v>
      </c>
      <c r="E57" s="21">
        <f>SUM(E58:E61)</f>
        <v>34323</v>
      </c>
      <c r="F57" s="21">
        <f t="shared" ref="F57" si="54">SUM(F58:F61)</f>
        <v>31753</v>
      </c>
      <c r="G57" s="21">
        <f t="shared" ref="G57:O57" si="55">SUM(G58:G61)</f>
        <v>1842</v>
      </c>
      <c r="H57" s="21">
        <f t="shared" si="55"/>
        <v>113</v>
      </c>
      <c r="I57" s="21">
        <f t="shared" si="55"/>
        <v>312</v>
      </c>
      <c r="J57" s="21">
        <f t="shared" si="55"/>
        <v>54</v>
      </c>
      <c r="K57" s="21">
        <f t="shared" si="55"/>
        <v>186</v>
      </c>
      <c r="L57" s="21">
        <f t="shared" si="55"/>
        <v>40</v>
      </c>
      <c r="M57" s="21">
        <f t="shared" si="55"/>
        <v>8</v>
      </c>
      <c r="N57" s="21">
        <f t="shared" si="55"/>
        <v>15</v>
      </c>
      <c r="O57" s="23">
        <f t="shared" si="55"/>
        <v>0</v>
      </c>
    </row>
    <row r="58" spans="1:15" s="5" customFormat="1" ht="17.100000000000001" customHeight="1" x14ac:dyDescent="0.2">
      <c r="D58" s="5" t="s">
        <v>25</v>
      </c>
      <c r="E58" s="21">
        <f>SUM(F58:O58)</f>
        <v>14535</v>
      </c>
      <c r="F58" s="22">
        <v>13493</v>
      </c>
      <c r="G58" s="22">
        <v>758</v>
      </c>
      <c r="H58" s="22">
        <v>43</v>
      </c>
      <c r="I58" s="22">
        <v>119</v>
      </c>
      <c r="J58" s="22">
        <v>20</v>
      </c>
      <c r="K58" s="22">
        <v>76</v>
      </c>
      <c r="L58" s="22">
        <v>12</v>
      </c>
      <c r="M58" s="22">
        <v>6</v>
      </c>
      <c r="N58" s="22">
        <v>8</v>
      </c>
      <c r="O58" s="24" t="s">
        <v>47</v>
      </c>
    </row>
    <row r="59" spans="1:15" s="5" customFormat="1" ht="17.100000000000001" customHeight="1" x14ac:dyDescent="0.2">
      <c r="D59" s="5" t="s">
        <v>26</v>
      </c>
      <c r="E59" s="21">
        <f t="shared" ref="E59:E64" si="56">SUM(F59:O59)</f>
        <v>16037</v>
      </c>
      <c r="F59" s="22">
        <v>14870</v>
      </c>
      <c r="G59" s="22">
        <v>829</v>
      </c>
      <c r="H59" s="22">
        <v>48</v>
      </c>
      <c r="I59" s="22">
        <v>156</v>
      </c>
      <c r="J59" s="22">
        <v>20</v>
      </c>
      <c r="K59" s="22">
        <v>86</v>
      </c>
      <c r="L59" s="22">
        <v>20</v>
      </c>
      <c r="M59" s="22">
        <v>2</v>
      </c>
      <c r="N59" s="22">
        <v>6</v>
      </c>
      <c r="O59" s="24" t="s">
        <v>47</v>
      </c>
    </row>
    <row r="60" spans="1:15" s="5" customFormat="1" ht="17.100000000000001" customHeight="1" x14ac:dyDescent="0.2">
      <c r="D60" s="5" t="s">
        <v>27</v>
      </c>
      <c r="E60" s="21">
        <f t="shared" si="56"/>
        <v>3729</v>
      </c>
      <c r="F60" s="22">
        <v>3370</v>
      </c>
      <c r="G60" s="22">
        <v>254</v>
      </c>
      <c r="H60" s="22">
        <v>22</v>
      </c>
      <c r="I60" s="22">
        <v>36</v>
      </c>
      <c r="J60" s="22">
        <v>14</v>
      </c>
      <c r="K60" s="22">
        <v>24</v>
      </c>
      <c r="L60" s="22">
        <v>8</v>
      </c>
      <c r="M60" s="22" t="s">
        <v>47</v>
      </c>
      <c r="N60" s="22">
        <v>1</v>
      </c>
      <c r="O60" s="24" t="s">
        <v>47</v>
      </c>
    </row>
    <row r="61" spans="1:15" s="5" customFormat="1" ht="17.100000000000001" customHeight="1" x14ac:dyDescent="0.2">
      <c r="D61" s="5" t="s">
        <v>16</v>
      </c>
      <c r="E61" s="21">
        <f t="shared" si="56"/>
        <v>22</v>
      </c>
      <c r="F61" s="22">
        <v>20</v>
      </c>
      <c r="G61" s="22">
        <v>1</v>
      </c>
      <c r="H61" s="22" t="s">
        <v>47</v>
      </c>
      <c r="I61" s="22">
        <v>1</v>
      </c>
      <c r="J61" s="22" t="s">
        <v>47</v>
      </c>
      <c r="K61" s="22" t="s">
        <v>47</v>
      </c>
      <c r="L61" s="22" t="s">
        <v>47</v>
      </c>
      <c r="M61" s="22" t="s">
        <v>47</v>
      </c>
      <c r="N61" s="22" t="s">
        <v>47</v>
      </c>
      <c r="O61" s="24" t="s">
        <v>47</v>
      </c>
    </row>
    <row r="62" spans="1:15" s="5" customFormat="1" ht="17.100000000000001" customHeight="1" x14ac:dyDescent="0.2">
      <c r="C62" s="5" t="s">
        <v>28</v>
      </c>
      <c r="D62" s="10"/>
      <c r="E62" s="21">
        <f t="shared" si="56"/>
        <v>1131</v>
      </c>
      <c r="F62" s="22">
        <v>1038</v>
      </c>
      <c r="G62" s="22">
        <v>67</v>
      </c>
      <c r="H62" s="22">
        <v>4</v>
      </c>
      <c r="I62" s="22">
        <v>10</v>
      </c>
      <c r="J62" s="22">
        <v>2</v>
      </c>
      <c r="K62" s="22">
        <v>9</v>
      </c>
      <c r="L62" s="22">
        <v>1</v>
      </c>
      <c r="M62" s="22" t="s">
        <v>47</v>
      </c>
      <c r="N62" s="22" t="s">
        <v>47</v>
      </c>
      <c r="O62" s="24" t="s">
        <v>47</v>
      </c>
    </row>
    <row r="63" spans="1:15" s="5" customFormat="1" ht="17.100000000000001" customHeight="1" x14ac:dyDescent="0.2">
      <c r="C63" s="5" t="s">
        <v>17</v>
      </c>
      <c r="D63" s="10"/>
      <c r="E63" s="21">
        <f t="shared" si="56"/>
        <v>65</v>
      </c>
      <c r="F63" s="22">
        <v>63</v>
      </c>
      <c r="G63" s="22" t="s">
        <v>47</v>
      </c>
      <c r="H63" s="22" t="s">
        <v>47</v>
      </c>
      <c r="I63" s="22">
        <v>1</v>
      </c>
      <c r="J63" s="22" t="s">
        <v>47</v>
      </c>
      <c r="K63" s="22">
        <v>1</v>
      </c>
      <c r="L63" s="22" t="s">
        <v>47</v>
      </c>
      <c r="M63" s="22" t="s">
        <v>47</v>
      </c>
      <c r="N63" s="22" t="s">
        <v>47</v>
      </c>
      <c r="O63" s="24" t="s">
        <v>47</v>
      </c>
    </row>
    <row r="64" spans="1:15" s="5" customFormat="1" ht="17.100000000000001" customHeight="1" x14ac:dyDescent="0.2">
      <c r="C64" s="5" t="s">
        <v>6</v>
      </c>
      <c r="D64" s="4"/>
      <c r="E64" s="21">
        <f t="shared" si="56"/>
        <v>2589</v>
      </c>
      <c r="F64" s="22">
        <v>2404</v>
      </c>
      <c r="G64" s="22">
        <v>58</v>
      </c>
      <c r="H64" s="22">
        <v>39</v>
      </c>
      <c r="I64" s="22">
        <v>23</v>
      </c>
      <c r="J64" s="22">
        <v>3</v>
      </c>
      <c r="K64" s="22">
        <v>45</v>
      </c>
      <c r="L64" s="22" t="s">
        <v>47</v>
      </c>
      <c r="M64" s="22" t="s">
        <v>47</v>
      </c>
      <c r="N64" s="22" t="s">
        <v>47</v>
      </c>
      <c r="O64" s="24">
        <v>17</v>
      </c>
    </row>
    <row r="65" spans="2:15" s="5" customFormat="1" ht="17.100000000000001" customHeight="1" x14ac:dyDescent="0.2">
      <c r="B65" s="5" t="s">
        <v>7</v>
      </c>
      <c r="E65" s="21">
        <f>SUM(E66,E73,E69)</f>
        <v>4568</v>
      </c>
      <c r="F65" s="21">
        <f>SUM(F66,F73,F69)</f>
        <v>4055</v>
      </c>
      <c r="G65" s="21">
        <f t="shared" ref="G65:O65" si="57">SUM(G66,G73,G69)</f>
        <v>369</v>
      </c>
      <c r="H65" s="21">
        <f t="shared" si="57"/>
        <v>27</v>
      </c>
      <c r="I65" s="21">
        <f t="shared" si="57"/>
        <v>29</v>
      </c>
      <c r="J65" s="21">
        <f t="shared" si="57"/>
        <v>36</v>
      </c>
      <c r="K65" s="21">
        <f t="shared" si="57"/>
        <v>35</v>
      </c>
      <c r="L65" s="21">
        <f t="shared" si="57"/>
        <v>12</v>
      </c>
      <c r="M65" s="21">
        <f t="shared" si="57"/>
        <v>1</v>
      </c>
      <c r="N65" s="21">
        <f t="shared" si="57"/>
        <v>4</v>
      </c>
      <c r="O65" s="23">
        <f t="shared" si="57"/>
        <v>0</v>
      </c>
    </row>
    <row r="66" spans="2:15" s="5" customFormat="1" ht="17.100000000000001" customHeight="1" x14ac:dyDescent="0.2">
      <c r="C66" s="5" t="s">
        <v>24</v>
      </c>
      <c r="E66" s="21">
        <f>SUM(E67:E68)</f>
        <v>1658</v>
      </c>
      <c r="F66" s="21">
        <f>SUM(F67:F68)</f>
        <v>1550</v>
      </c>
      <c r="G66" s="21">
        <f t="shared" ref="G66:O66" si="58">SUM(G67:G68)</f>
        <v>63</v>
      </c>
      <c r="H66" s="21">
        <f t="shared" si="58"/>
        <v>1</v>
      </c>
      <c r="I66" s="21">
        <f t="shared" si="58"/>
        <v>19</v>
      </c>
      <c r="J66" s="21">
        <f t="shared" si="58"/>
        <v>11</v>
      </c>
      <c r="K66" s="21">
        <f t="shared" si="58"/>
        <v>10</v>
      </c>
      <c r="L66" s="21">
        <f t="shared" si="58"/>
        <v>3</v>
      </c>
      <c r="M66" s="21">
        <f t="shared" si="58"/>
        <v>1</v>
      </c>
      <c r="N66" s="21">
        <f t="shared" si="58"/>
        <v>0</v>
      </c>
      <c r="O66" s="23">
        <f t="shared" si="58"/>
        <v>0</v>
      </c>
    </row>
    <row r="67" spans="2:15" s="5" customFormat="1" ht="17.100000000000001" customHeight="1" x14ac:dyDescent="0.2">
      <c r="D67" s="5" t="s">
        <v>16</v>
      </c>
      <c r="E67" s="21">
        <f>SUM(F67:O67)</f>
        <v>1071</v>
      </c>
      <c r="F67" s="22">
        <v>1008</v>
      </c>
      <c r="G67" s="22">
        <v>36</v>
      </c>
      <c r="H67" s="22">
        <v>1</v>
      </c>
      <c r="I67" s="22">
        <v>12</v>
      </c>
      <c r="J67" s="22">
        <v>4</v>
      </c>
      <c r="K67" s="22">
        <v>9</v>
      </c>
      <c r="L67" s="22">
        <v>1</v>
      </c>
      <c r="M67" s="22" t="s">
        <v>47</v>
      </c>
      <c r="N67" s="22" t="s">
        <v>47</v>
      </c>
      <c r="O67" s="24" t="s">
        <v>47</v>
      </c>
    </row>
    <row r="68" spans="2:15" s="5" customFormat="1" ht="17.100000000000001" customHeight="1" x14ac:dyDescent="0.2">
      <c r="D68" s="7" t="s">
        <v>19</v>
      </c>
      <c r="E68" s="21">
        <f t="shared" ref="E68:E73" si="59">SUM(F68:O68)</f>
        <v>587</v>
      </c>
      <c r="F68" s="22">
        <v>542</v>
      </c>
      <c r="G68" s="22">
        <v>27</v>
      </c>
      <c r="H68" s="22" t="s">
        <v>47</v>
      </c>
      <c r="I68" s="22">
        <v>7</v>
      </c>
      <c r="J68" s="22">
        <v>7</v>
      </c>
      <c r="K68" s="22">
        <v>1</v>
      </c>
      <c r="L68" s="22">
        <v>2</v>
      </c>
      <c r="M68" s="22">
        <v>1</v>
      </c>
      <c r="N68" s="22" t="s">
        <v>47</v>
      </c>
      <c r="O68" s="24" t="s">
        <v>47</v>
      </c>
    </row>
    <row r="69" spans="2:15" s="5" customFormat="1" ht="17.100000000000001" customHeight="1" x14ac:dyDescent="0.2">
      <c r="C69" s="5" t="s">
        <v>29</v>
      </c>
      <c r="E69" s="21">
        <f t="shared" si="59"/>
        <v>2899</v>
      </c>
      <c r="F69" s="21">
        <f>SUM(F70:F72)</f>
        <v>2495</v>
      </c>
      <c r="G69" s="21">
        <f t="shared" ref="G69:O69" si="60">SUM(G70:G72)</f>
        <v>306</v>
      </c>
      <c r="H69" s="21">
        <f t="shared" si="60"/>
        <v>26</v>
      </c>
      <c r="I69" s="21">
        <f t="shared" si="60"/>
        <v>10</v>
      </c>
      <c r="J69" s="21">
        <f t="shared" si="60"/>
        <v>25</v>
      </c>
      <c r="K69" s="21">
        <f t="shared" si="60"/>
        <v>24</v>
      </c>
      <c r="L69" s="21">
        <f t="shared" si="60"/>
        <v>9</v>
      </c>
      <c r="M69" s="21">
        <f t="shared" si="60"/>
        <v>0</v>
      </c>
      <c r="N69" s="21">
        <f t="shared" si="60"/>
        <v>4</v>
      </c>
      <c r="O69" s="23">
        <f t="shared" si="60"/>
        <v>0</v>
      </c>
    </row>
    <row r="70" spans="2:15" s="5" customFormat="1" ht="17.100000000000001" customHeight="1" x14ac:dyDescent="0.2">
      <c r="D70" s="5" t="s">
        <v>21</v>
      </c>
      <c r="E70" s="21">
        <f t="shared" si="59"/>
        <v>2134</v>
      </c>
      <c r="F70" s="21">
        <v>1828</v>
      </c>
      <c r="G70" s="21">
        <v>241</v>
      </c>
      <c r="H70" s="21">
        <v>17</v>
      </c>
      <c r="I70" s="21">
        <v>7</v>
      </c>
      <c r="J70" s="21">
        <v>14</v>
      </c>
      <c r="K70" s="21">
        <v>17</v>
      </c>
      <c r="L70" s="21">
        <v>7</v>
      </c>
      <c r="M70" s="21" t="s">
        <v>47</v>
      </c>
      <c r="N70" s="21">
        <v>3</v>
      </c>
      <c r="O70" s="23" t="s">
        <v>47</v>
      </c>
    </row>
    <row r="71" spans="2:15" s="5" customFormat="1" ht="17.100000000000001" customHeight="1" x14ac:dyDescent="0.2">
      <c r="D71" s="5" t="s">
        <v>23</v>
      </c>
      <c r="E71" s="21">
        <f t="shared" si="59"/>
        <v>735</v>
      </c>
      <c r="F71" s="22">
        <v>639</v>
      </c>
      <c r="G71" s="22">
        <v>65</v>
      </c>
      <c r="H71" s="22">
        <v>9</v>
      </c>
      <c r="I71" s="22">
        <v>3</v>
      </c>
      <c r="J71" s="22">
        <v>9</v>
      </c>
      <c r="K71" s="22">
        <v>7</v>
      </c>
      <c r="L71" s="22">
        <v>2</v>
      </c>
      <c r="M71" s="22" t="s">
        <v>47</v>
      </c>
      <c r="N71" s="22">
        <v>1</v>
      </c>
      <c r="O71" s="24" t="s">
        <v>47</v>
      </c>
    </row>
    <row r="72" spans="2:15" s="5" customFormat="1" ht="17.100000000000001" customHeight="1" x14ac:dyDescent="0.2">
      <c r="D72" s="7" t="s">
        <v>22</v>
      </c>
      <c r="E72" s="21">
        <f t="shared" si="59"/>
        <v>30</v>
      </c>
      <c r="F72" s="22">
        <v>28</v>
      </c>
      <c r="G72" s="22" t="s">
        <v>47</v>
      </c>
      <c r="H72" s="22" t="s">
        <v>47</v>
      </c>
      <c r="I72" s="22" t="s">
        <v>47</v>
      </c>
      <c r="J72" s="22">
        <v>2</v>
      </c>
      <c r="K72" s="22" t="s">
        <v>47</v>
      </c>
      <c r="L72" s="22" t="s">
        <v>47</v>
      </c>
      <c r="M72" s="22" t="s">
        <v>47</v>
      </c>
      <c r="N72" s="22" t="s">
        <v>47</v>
      </c>
      <c r="O72" s="24" t="s">
        <v>47</v>
      </c>
    </row>
    <row r="73" spans="2:15" s="5" customFormat="1" ht="17.100000000000001" customHeight="1" x14ac:dyDescent="0.2">
      <c r="C73" s="5" t="s">
        <v>20</v>
      </c>
      <c r="D73" s="4"/>
      <c r="E73" s="21">
        <f t="shared" si="59"/>
        <v>11</v>
      </c>
      <c r="F73" s="22">
        <v>10</v>
      </c>
      <c r="G73" s="22" t="s">
        <v>47</v>
      </c>
      <c r="H73" s="22" t="s">
        <v>47</v>
      </c>
      <c r="I73" s="22" t="s">
        <v>47</v>
      </c>
      <c r="J73" s="22" t="s">
        <v>47</v>
      </c>
      <c r="K73" s="22">
        <v>1</v>
      </c>
      <c r="L73" s="22" t="s">
        <v>47</v>
      </c>
      <c r="M73" s="22" t="s">
        <v>47</v>
      </c>
      <c r="N73" s="22" t="s">
        <v>47</v>
      </c>
      <c r="O73" s="24" t="s">
        <v>47</v>
      </c>
    </row>
    <row r="74" spans="2:15" s="5" customFormat="1" ht="17.100000000000001" customHeight="1" x14ac:dyDescent="0.2">
      <c r="B74" s="5" t="s">
        <v>8</v>
      </c>
      <c r="E74" s="21">
        <f>SUM(E75:E79)</f>
        <v>5868</v>
      </c>
      <c r="F74" s="21">
        <f>SUM(F75:F79)</f>
        <v>5546</v>
      </c>
      <c r="G74" s="21">
        <f t="shared" ref="G74:O74" si="61">SUM(G75:G79)</f>
        <v>177</v>
      </c>
      <c r="H74" s="21">
        <f t="shared" si="61"/>
        <v>13</v>
      </c>
      <c r="I74" s="21">
        <f t="shared" si="61"/>
        <v>86</v>
      </c>
      <c r="J74" s="21">
        <f t="shared" si="61"/>
        <v>9</v>
      </c>
      <c r="K74" s="21">
        <f t="shared" si="61"/>
        <v>25</v>
      </c>
      <c r="L74" s="21">
        <f t="shared" si="61"/>
        <v>9</v>
      </c>
      <c r="M74" s="21">
        <f t="shared" si="61"/>
        <v>0</v>
      </c>
      <c r="N74" s="21">
        <f t="shared" si="61"/>
        <v>3</v>
      </c>
      <c r="O74" s="23">
        <f t="shared" si="61"/>
        <v>0</v>
      </c>
    </row>
    <row r="75" spans="2:15" s="5" customFormat="1" ht="17.100000000000001" customHeight="1" x14ac:dyDescent="0.2">
      <c r="D75" s="5" t="s">
        <v>25</v>
      </c>
      <c r="E75" s="21">
        <f>SUM(F75:O75)</f>
        <v>68</v>
      </c>
      <c r="F75" s="22">
        <v>58</v>
      </c>
      <c r="G75" s="22">
        <v>7</v>
      </c>
      <c r="H75" s="22" t="s">
        <v>47</v>
      </c>
      <c r="I75" s="22">
        <v>3</v>
      </c>
      <c r="J75" s="22" t="s">
        <v>47</v>
      </c>
      <c r="K75" s="22" t="s">
        <v>47</v>
      </c>
      <c r="L75" s="22" t="s">
        <v>47</v>
      </c>
      <c r="M75" s="22" t="s">
        <v>47</v>
      </c>
      <c r="N75" s="22" t="s">
        <v>47</v>
      </c>
      <c r="O75" s="24" t="s">
        <v>47</v>
      </c>
    </row>
    <row r="76" spans="2:15" s="5" customFormat="1" ht="17.100000000000001" customHeight="1" x14ac:dyDescent="0.2">
      <c r="D76" s="5" t="s">
        <v>26</v>
      </c>
      <c r="E76" s="21">
        <f t="shared" ref="E76:E79" si="62">SUM(F76:O76)</f>
        <v>5722</v>
      </c>
      <c r="F76" s="22">
        <v>5415</v>
      </c>
      <c r="G76" s="22">
        <v>168</v>
      </c>
      <c r="H76" s="22">
        <v>13</v>
      </c>
      <c r="I76" s="22">
        <v>82</v>
      </c>
      <c r="J76" s="22">
        <v>8</v>
      </c>
      <c r="K76" s="22">
        <v>25</v>
      </c>
      <c r="L76" s="22">
        <v>8</v>
      </c>
      <c r="M76" s="22" t="s">
        <v>47</v>
      </c>
      <c r="N76" s="22">
        <v>3</v>
      </c>
      <c r="O76" s="24" t="s">
        <v>47</v>
      </c>
    </row>
    <row r="77" spans="2:15" s="5" customFormat="1" ht="17.100000000000001" customHeight="1" x14ac:dyDescent="0.2">
      <c r="D77" s="5" t="s">
        <v>27</v>
      </c>
      <c r="E77" s="21">
        <f t="shared" si="62"/>
        <v>55</v>
      </c>
      <c r="F77" s="22">
        <v>50</v>
      </c>
      <c r="G77" s="22">
        <v>2</v>
      </c>
      <c r="H77" s="22" t="s">
        <v>47</v>
      </c>
      <c r="I77" s="22">
        <v>1</v>
      </c>
      <c r="J77" s="22">
        <v>1</v>
      </c>
      <c r="K77" s="22" t="s">
        <v>47</v>
      </c>
      <c r="L77" s="22">
        <v>1</v>
      </c>
      <c r="M77" s="22" t="s">
        <v>47</v>
      </c>
      <c r="N77" s="22" t="s">
        <v>47</v>
      </c>
      <c r="O77" s="24" t="s">
        <v>47</v>
      </c>
    </row>
    <row r="78" spans="2:15" s="5" customFormat="1" ht="17.100000000000001" customHeight="1" x14ac:dyDescent="0.2">
      <c r="D78" s="5" t="s">
        <v>16</v>
      </c>
      <c r="E78" s="21">
        <f t="shared" si="62"/>
        <v>18</v>
      </c>
      <c r="F78" s="22">
        <v>18</v>
      </c>
      <c r="G78" s="22" t="s">
        <v>47</v>
      </c>
      <c r="H78" s="22" t="s">
        <v>47</v>
      </c>
      <c r="I78" s="22" t="s">
        <v>47</v>
      </c>
      <c r="J78" s="22" t="s">
        <v>47</v>
      </c>
      <c r="K78" s="22" t="s">
        <v>47</v>
      </c>
      <c r="L78" s="22" t="s">
        <v>47</v>
      </c>
      <c r="M78" s="22" t="s">
        <v>47</v>
      </c>
      <c r="N78" s="22" t="s">
        <v>47</v>
      </c>
      <c r="O78" s="24" t="s">
        <v>47</v>
      </c>
    </row>
    <row r="79" spans="2:15" s="5" customFormat="1" ht="17.100000000000001" customHeight="1" x14ac:dyDescent="0.2">
      <c r="D79" s="5" t="s">
        <v>19</v>
      </c>
      <c r="E79" s="21">
        <f t="shared" si="62"/>
        <v>5</v>
      </c>
      <c r="F79" s="22">
        <v>5</v>
      </c>
      <c r="G79" s="22" t="s">
        <v>47</v>
      </c>
      <c r="H79" s="22" t="s">
        <v>47</v>
      </c>
      <c r="I79" s="22" t="s">
        <v>47</v>
      </c>
      <c r="J79" s="22" t="s">
        <v>47</v>
      </c>
      <c r="K79" s="22" t="s">
        <v>47</v>
      </c>
      <c r="L79" s="22" t="s">
        <v>47</v>
      </c>
      <c r="M79" s="22" t="s">
        <v>47</v>
      </c>
      <c r="N79" s="22" t="s">
        <v>47</v>
      </c>
      <c r="O79" s="24" t="s">
        <v>47</v>
      </c>
    </row>
    <row r="80" spans="2:15" s="5" customFormat="1" ht="17.100000000000001" customHeight="1" x14ac:dyDescent="0.2">
      <c r="B80" s="5" t="s">
        <v>9</v>
      </c>
      <c r="E80" s="21">
        <f>SUM(E81:E82)</f>
        <v>189</v>
      </c>
      <c r="F80" s="21">
        <f t="shared" ref="F80" si="63">SUM(F81:F82)</f>
        <v>170</v>
      </c>
      <c r="G80" s="21">
        <f t="shared" ref="G80:O80" si="64">SUM(G81:G82)</f>
        <v>12</v>
      </c>
      <c r="H80" s="21">
        <f t="shared" si="64"/>
        <v>0</v>
      </c>
      <c r="I80" s="21">
        <f t="shared" si="64"/>
        <v>5</v>
      </c>
      <c r="J80" s="21">
        <f t="shared" si="64"/>
        <v>0</v>
      </c>
      <c r="K80" s="21">
        <f t="shared" si="64"/>
        <v>1</v>
      </c>
      <c r="L80" s="21">
        <f t="shared" si="64"/>
        <v>1</v>
      </c>
      <c r="M80" s="21">
        <f t="shared" si="64"/>
        <v>0</v>
      </c>
      <c r="N80" s="21">
        <f t="shared" si="64"/>
        <v>0</v>
      </c>
      <c r="O80" s="23">
        <f t="shared" si="64"/>
        <v>0</v>
      </c>
    </row>
    <row r="81" spans="1:15" s="5" customFormat="1" ht="17.100000000000001" customHeight="1" x14ac:dyDescent="0.2">
      <c r="D81" s="5" t="s">
        <v>16</v>
      </c>
      <c r="E81" s="21">
        <f>SUM(F81:O81)</f>
        <v>180</v>
      </c>
      <c r="F81" s="22">
        <v>162</v>
      </c>
      <c r="G81" s="22">
        <v>11</v>
      </c>
      <c r="H81" s="22" t="s">
        <v>47</v>
      </c>
      <c r="I81" s="22">
        <v>5</v>
      </c>
      <c r="J81" s="22" t="s">
        <v>47</v>
      </c>
      <c r="K81" s="22">
        <v>1</v>
      </c>
      <c r="L81" s="22">
        <v>1</v>
      </c>
      <c r="M81" s="22" t="s">
        <v>47</v>
      </c>
      <c r="N81" s="22" t="s">
        <v>47</v>
      </c>
      <c r="O81" s="24" t="s">
        <v>47</v>
      </c>
    </row>
    <row r="82" spans="1:15" s="5" customFormat="1" ht="17.100000000000001" customHeight="1" x14ac:dyDescent="0.2">
      <c r="D82" s="5" t="s">
        <v>19</v>
      </c>
      <c r="E82" s="21">
        <f>SUM(F82:O82)</f>
        <v>9</v>
      </c>
      <c r="F82" s="22">
        <v>8</v>
      </c>
      <c r="G82" s="22">
        <v>1</v>
      </c>
      <c r="H82" s="22" t="s">
        <v>47</v>
      </c>
      <c r="I82" s="22" t="s">
        <v>47</v>
      </c>
      <c r="J82" s="22" t="s">
        <v>47</v>
      </c>
      <c r="K82" s="22" t="s">
        <v>47</v>
      </c>
      <c r="L82" s="22" t="s">
        <v>47</v>
      </c>
      <c r="M82" s="22" t="s">
        <v>47</v>
      </c>
      <c r="N82" s="22" t="s">
        <v>47</v>
      </c>
      <c r="O82" s="24" t="s">
        <v>47</v>
      </c>
    </row>
    <row r="83" spans="1:15" s="5" customFormat="1" ht="17.100000000000001" customHeight="1" x14ac:dyDescent="0.2">
      <c r="B83" s="5" t="s">
        <v>4</v>
      </c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3"/>
    </row>
    <row r="84" spans="1:15" s="5" customFormat="1" ht="17.100000000000001" customHeight="1" x14ac:dyDescent="0.2">
      <c r="B84" s="5" t="s">
        <v>34</v>
      </c>
      <c r="E84" s="21">
        <f t="shared" ref="E84:O84" si="65">SUM(E85,E91,E95,E96,E92,E97)</f>
        <v>2999</v>
      </c>
      <c r="F84" s="21">
        <f t="shared" si="65"/>
        <v>2566</v>
      </c>
      <c r="G84" s="21">
        <f t="shared" si="65"/>
        <v>358</v>
      </c>
      <c r="H84" s="21">
        <f t="shared" si="65"/>
        <v>10</v>
      </c>
      <c r="I84" s="21">
        <f t="shared" si="65"/>
        <v>13</v>
      </c>
      <c r="J84" s="21">
        <f t="shared" si="65"/>
        <v>43</v>
      </c>
      <c r="K84" s="21">
        <f t="shared" si="65"/>
        <v>6</v>
      </c>
      <c r="L84" s="21">
        <f t="shared" si="65"/>
        <v>1</v>
      </c>
      <c r="M84" s="21">
        <f t="shared" si="65"/>
        <v>0</v>
      </c>
      <c r="N84" s="21">
        <f t="shared" si="65"/>
        <v>2</v>
      </c>
      <c r="O84" s="23">
        <f t="shared" si="65"/>
        <v>0</v>
      </c>
    </row>
    <row r="85" spans="1:15" s="5" customFormat="1" ht="17.100000000000001" customHeight="1" x14ac:dyDescent="0.2">
      <c r="C85" s="5" t="s">
        <v>24</v>
      </c>
      <c r="E85" s="21">
        <f t="shared" ref="E85:F85" si="66">SUM(E86:E90)</f>
        <v>2800</v>
      </c>
      <c r="F85" s="21">
        <f t="shared" si="66"/>
        <v>2416</v>
      </c>
      <c r="G85" s="21">
        <f t="shared" ref="G85:O85" si="67">SUM(G86:G90)</f>
        <v>321</v>
      </c>
      <c r="H85" s="21">
        <f t="shared" si="67"/>
        <v>2</v>
      </c>
      <c r="I85" s="21">
        <f t="shared" si="67"/>
        <v>13</v>
      </c>
      <c r="J85" s="21">
        <f t="shared" si="67"/>
        <v>43</v>
      </c>
      <c r="K85" s="21">
        <f t="shared" si="67"/>
        <v>3</v>
      </c>
      <c r="L85" s="21">
        <f t="shared" si="67"/>
        <v>0</v>
      </c>
      <c r="M85" s="21">
        <f t="shared" si="67"/>
        <v>0</v>
      </c>
      <c r="N85" s="21">
        <f t="shared" si="67"/>
        <v>2</v>
      </c>
      <c r="O85" s="23">
        <f t="shared" si="67"/>
        <v>0</v>
      </c>
    </row>
    <row r="86" spans="1:15" s="5" customFormat="1" ht="17.100000000000001" customHeight="1" x14ac:dyDescent="0.2">
      <c r="D86" s="5" t="s">
        <v>25</v>
      </c>
      <c r="E86" s="21">
        <f>SUM(F86:O86)</f>
        <v>156</v>
      </c>
      <c r="F86" s="22">
        <v>141</v>
      </c>
      <c r="G86" s="22">
        <v>15</v>
      </c>
      <c r="H86" s="22" t="s">
        <v>47</v>
      </c>
      <c r="I86" s="22" t="s">
        <v>47</v>
      </c>
      <c r="J86" s="22" t="s">
        <v>47</v>
      </c>
      <c r="K86" s="22" t="s">
        <v>47</v>
      </c>
      <c r="L86" s="22" t="s">
        <v>47</v>
      </c>
      <c r="M86" s="22" t="s">
        <v>47</v>
      </c>
      <c r="N86" s="22" t="s">
        <v>47</v>
      </c>
      <c r="O86" s="24" t="s">
        <v>47</v>
      </c>
    </row>
    <row r="87" spans="1:15" s="5" customFormat="1" ht="17.100000000000001" customHeight="1" x14ac:dyDescent="0.2">
      <c r="D87" s="5" t="s">
        <v>26</v>
      </c>
      <c r="E87" s="21">
        <f t="shared" ref="E87:E91" si="68">SUM(F87:O87)</f>
        <v>92</v>
      </c>
      <c r="F87" s="22">
        <v>77</v>
      </c>
      <c r="G87" s="22">
        <v>14</v>
      </c>
      <c r="H87" s="22" t="s">
        <v>47</v>
      </c>
      <c r="I87" s="22" t="s">
        <v>47</v>
      </c>
      <c r="J87" s="22" t="s">
        <v>47</v>
      </c>
      <c r="K87" s="22">
        <v>1</v>
      </c>
      <c r="L87" s="22" t="s">
        <v>47</v>
      </c>
      <c r="M87" s="22" t="s">
        <v>47</v>
      </c>
      <c r="N87" s="22" t="s">
        <v>47</v>
      </c>
      <c r="O87" s="24" t="s">
        <v>47</v>
      </c>
    </row>
    <row r="88" spans="1:15" s="5" customFormat="1" ht="17.100000000000001" customHeight="1" x14ac:dyDescent="0.2">
      <c r="D88" s="5" t="s">
        <v>27</v>
      </c>
      <c r="E88" s="21">
        <f t="shared" si="68"/>
        <v>401</v>
      </c>
      <c r="F88" s="22">
        <v>355</v>
      </c>
      <c r="G88" s="22">
        <v>40</v>
      </c>
      <c r="H88" s="22">
        <v>1</v>
      </c>
      <c r="I88" s="22" t="s">
        <v>47</v>
      </c>
      <c r="J88" s="22">
        <v>3</v>
      </c>
      <c r="K88" s="22">
        <v>2</v>
      </c>
      <c r="L88" s="22" t="s">
        <v>47</v>
      </c>
      <c r="M88" s="22" t="s">
        <v>47</v>
      </c>
      <c r="N88" s="22" t="s">
        <v>47</v>
      </c>
      <c r="O88" s="24" t="s">
        <v>47</v>
      </c>
    </row>
    <row r="89" spans="1:15" s="5" customFormat="1" ht="17.100000000000001" customHeight="1" x14ac:dyDescent="0.2">
      <c r="D89" s="5" t="s">
        <v>16</v>
      </c>
      <c r="E89" s="21">
        <f t="shared" si="68"/>
        <v>126</v>
      </c>
      <c r="F89" s="22">
        <v>102</v>
      </c>
      <c r="G89" s="22">
        <v>21</v>
      </c>
      <c r="H89" s="22" t="s">
        <v>47</v>
      </c>
      <c r="I89" s="22" t="s">
        <v>47</v>
      </c>
      <c r="J89" s="22">
        <v>2</v>
      </c>
      <c r="K89" s="22" t="s">
        <v>47</v>
      </c>
      <c r="L89" s="22" t="s">
        <v>47</v>
      </c>
      <c r="M89" s="22" t="s">
        <v>47</v>
      </c>
      <c r="N89" s="22">
        <v>1</v>
      </c>
      <c r="O89" s="24" t="s">
        <v>47</v>
      </c>
    </row>
    <row r="90" spans="1:15" s="5" customFormat="1" ht="17.100000000000001" customHeight="1" x14ac:dyDescent="0.2">
      <c r="D90" s="7" t="s">
        <v>19</v>
      </c>
      <c r="E90" s="21">
        <f t="shared" si="68"/>
        <v>2025</v>
      </c>
      <c r="F90" s="22">
        <v>1741</v>
      </c>
      <c r="G90" s="22">
        <v>231</v>
      </c>
      <c r="H90" s="22">
        <v>1</v>
      </c>
      <c r="I90" s="22">
        <v>13</v>
      </c>
      <c r="J90" s="22">
        <v>38</v>
      </c>
      <c r="K90" s="22" t="s">
        <v>47</v>
      </c>
      <c r="L90" s="22" t="s">
        <v>47</v>
      </c>
      <c r="M90" s="22" t="s">
        <v>47</v>
      </c>
      <c r="N90" s="22">
        <v>1</v>
      </c>
      <c r="O90" s="24" t="s">
        <v>47</v>
      </c>
    </row>
    <row r="91" spans="1:15" s="5" customFormat="1" ht="17.100000000000001" customHeight="1" x14ac:dyDescent="0.2">
      <c r="C91" s="5" t="s">
        <v>28</v>
      </c>
      <c r="D91" s="7"/>
      <c r="E91" s="21">
        <f t="shared" si="68"/>
        <v>27</v>
      </c>
      <c r="F91" s="22">
        <v>25</v>
      </c>
      <c r="G91" s="22">
        <v>2</v>
      </c>
      <c r="H91" s="22" t="s">
        <v>47</v>
      </c>
      <c r="I91" s="22" t="s">
        <v>47</v>
      </c>
      <c r="J91" s="22" t="s">
        <v>47</v>
      </c>
      <c r="K91" s="22" t="s">
        <v>47</v>
      </c>
      <c r="L91" s="22" t="s">
        <v>47</v>
      </c>
      <c r="M91" s="22" t="s">
        <v>47</v>
      </c>
      <c r="N91" s="22" t="s">
        <v>47</v>
      </c>
      <c r="O91" s="24" t="s">
        <v>47</v>
      </c>
    </row>
    <row r="92" spans="1:15" s="5" customFormat="1" ht="17.100000000000001" customHeight="1" x14ac:dyDescent="0.2">
      <c r="C92" s="5" t="s">
        <v>29</v>
      </c>
      <c r="E92" s="21">
        <f t="shared" ref="E92:O92" si="69">SUM(E93:E94)</f>
        <v>94</v>
      </c>
      <c r="F92" s="21">
        <f t="shared" si="69"/>
        <v>70</v>
      </c>
      <c r="G92" s="21">
        <f t="shared" si="69"/>
        <v>23</v>
      </c>
      <c r="H92" s="21">
        <f t="shared" si="69"/>
        <v>0</v>
      </c>
      <c r="I92" s="21">
        <f t="shared" si="69"/>
        <v>0</v>
      </c>
      <c r="J92" s="21">
        <f t="shared" si="69"/>
        <v>0</v>
      </c>
      <c r="K92" s="21">
        <f t="shared" si="69"/>
        <v>0</v>
      </c>
      <c r="L92" s="21">
        <f t="shared" si="69"/>
        <v>1</v>
      </c>
      <c r="M92" s="21">
        <f t="shared" si="69"/>
        <v>0</v>
      </c>
      <c r="N92" s="21">
        <f t="shared" si="69"/>
        <v>0</v>
      </c>
      <c r="O92" s="23">
        <f t="shared" si="69"/>
        <v>0</v>
      </c>
    </row>
    <row r="93" spans="1:15" s="5" customFormat="1" ht="17.100000000000001" customHeight="1" x14ac:dyDescent="0.2">
      <c r="D93" s="5" t="s">
        <v>21</v>
      </c>
      <c r="E93" s="21">
        <f>SUM(F93:O93)</f>
        <v>90</v>
      </c>
      <c r="F93" s="22">
        <v>67</v>
      </c>
      <c r="G93" s="22">
        <v>22</v>
      </c>
      <c r="H93" s="22" t="s">
        <v>47</v>
      </c>
      <c r="I93" s="22" t="s">
        <v>47</v>
      </c>
      <c r="J93" s="22" t="s">
        <v>47</v>
      </c>
      <c r="K93" s="22" t="s">
        <v>47</v>
      </c>
      <c r="L93" s="22">
        <v>1</v>
      </c>
      <c r="M93" s="22" t="s">
        <v>47</v>
      </c>
      <c r="N93" s="22" t="s">
        <v>47</v>
      </c>
      <c r="O93" s="24" t="s">
        <v>47</v>
      </c>
    </row>
    <row r="94" spans="1:15" s="5" customFormat="1" ht="17.100000000000001" customHeight="1" x14ac:dyDescent="0.2">
      <c r="D94" s="5" t="s">
        <v>23</v>
      </c>
      <c r="E94" s="21">
        <f>SUM(F94:O94)</f>
        <v>4</v>
      </c>
      <c r="F94" s="22">
        <v>3</v>
      </c>
      <c r="G94" s="22">
        <v>1</v>
      </c>
      <c r="H94" s="22" t="s">
        <v>47</v>
      </c>
      <c r="I94" s="22" t="s">
        <v>47</v>
      </c>
      <c r="J94" s="22" t="s">
        <v>47</v>
      </c>
      <c r="K94" s="22" t="s">
        <v>47</v>
      </c>
      <c r="L94" s="22" t="s">
        <v>47</v>
      </c>
      <c r="M94" s="22" t="s">
        <v>47</v>
      </c>
      <c r="N94" s="22" t="s">
        <v>47</v>
      </c>
      <c r="O94" s="24" t="s">
        <v>47</v>
      </c>
    </row>
    <row r="95" spans="1:15" s="10" customFormat="1" ht="17.100000000000001" customHeight="1" x14ac:dyDescent="0.2">
      <c r="A95" s="5"/>
      <c r="B95" s="5"/>
      <c r="C95" s="5" t="s">
        <v>20</v>
      </c>
      <c r="D95" s="5"/>
      <c r="E95" s="21">
        <f t="shared" ref="E95:E100" si="70">SUM(F95:O95)</f>
        <v>14</v>
      </c>
      <c r="F95" s="22">
        <v>8</v>
      </c>
      <c r="G95" s="22">
        <v>5</v>
      </c>
      <c r="H95" s="22">
        <v>1</v>
      </c>
      <c r="I95" s="22" t="s">
        <v>47</v>
      </c>
      <c r="J95" s="22" t="s">
        <v>47</v>
      </c>
      <c r="K95" s="22" t="s">
        <v>47</v>
      </c>
      <c r="L95" s="22" t="s">
        <v>47</v>
      </c>
      <c r="M95" s="22" t="s">
        <v>47</v>
      </c>
      <c r="N95" s="22" t="s">
        <v>47</v>
      </c>
      <c r="O95" s="24" t="s">
        <v>47</v>
      </c>
    </row>
    <row r="96" spans="1:15" s="10" customFormat="1" ht="17.100000000000001" customHeight="1" x14ac:dyDescent="0.2">
      <c r="A96" s="5"/>
      <c r="B96" s="5"/>
      <c r="C96" s="5" t="s">
        <v>17</v>
      </c>
      <c r="D96" s="4"/>
      <c r="E96" s="21">
        <f t="shared" si="70"/>
        <v>2</v>
      </c>
      <c r="F96" s="22">
        <v>2</v>
      </c>
      <c r="G96" s="22" t="s">
        <v>47</v>
      </c>
      <c r="H96" s="22" t="s">
        <v>47</v>
      </c>
      <c r="I96" s="22" t="s">
        <v>47</v>
      </c>
      <c r="J96" s="22" t="s">
        <v>47</v>
      </c>
      <c r="K96" s="22" t="s">
        <v>47</v>
      </c>
      <c r="L96" s="22" t="s">
        <v>47</v>
      </c>
      <c r="M96" s="22" t="s">
        <v>47</v>
      </c>
      <c r="N96" s="22" t="s">
        <v>47</v>
      </c>
      <c r="O96" s="24" t="s">
        <v>47</v>
      </c>
    </row>
    <row r="97" spans="1:15" s="10" customFormat="1" ht="17.100000000000001" customHeight="1" x14ac:dyDescent="0.2">
      <c r="A97" s="5"/>
      <c r="B97" s="5"/>
      <c r="C97" s="5" t="s">
        <v>6</v>
      </c>
      <c r="D97" s="4"/>
      <c r="E97" s="21">
        <f t="shared" si="70"/>
        <v>62</v>
      </c>
      <c r="F97" s="22">
        <v>45</v>
      </c>
      <c r="G97" s="22">
        <v>7</v>
      </c>
      <c r="H97" s="22">
        <v>7</v>
      </c>
      <c r="I97" s="22" t="s">
        <v>47</v>
      </c>
      <c r="J97" s="22" t="s">
        <v>47</v>
      </c>
      <c r="K97" s="22">
        <v>3</v>
      </c>
      <c r="L97" s="22" t="s">
        <v>47</v>
      </c>
      <c r="M97" s="22" t="s">
        <v>47</v>
      </c>
      <c r="N97" s="22" t="s">
        <v>47</v>
      </c>
      <c r="O97" s="24" t="s">
        <v>47</v>
      </c>
    </row>
    <row r="98" spans="1:15" s="5" customFormat="1" ht="17.100000000000001" customHeight="1" x14ac:dyDescent="0.2">
      <c r="B98" s="5" t="s">
        <v>10</v>
      </c>
      <c r="D98" s="4"/>
      <c r="E98" s="21">
        <f t="shared" si="70"/>
        <v>17</v>
      </c>
      <c r="F98" s="22">
        <v>16</v>
      </c>
      <c r="G98" s="22">
        <v>1</v>
      </c>
      <c r="H98" s="22" t="s">
        <v>47</v>
      </c>
      <c r="I98" s="22" t="s">
        <v>47</v>
      </c>
      <c r="J98" s="22" t="s">
        <v>47</v>
      </c>
      <c r="K98" s="22" t="s">
        <v>47</v>
      </c>
      <c r="L98" s="22" t="s">
        <v>47</v>
      </c>
      <c r="M98" s="22" t="s">
        <v>47</v>
      </c>
      <c r="N98" s="22" t="s">
        <v>47</v>
      </c>
      <c r="O98" s="24" t="s">
        <v>47</v>
      </c>
    </row>
    <row r="99" spans="1:15" s="5" customFormat="1" ht="17.100000000000001" customHeight="1" x14ac:dyDescent="0.2">
      <c r="B99" s="5" t="s">
        <v>11</v>
      </c>
      <c r="E99" s="21">
        <f t="shared" si="70"/>
        <v>3</v>
      </c>
      <c r="F99" s="22">
        <v>3</v>
      </c>
      <c r="G99" s="22" t="s">
        <v>47</v>
      </c>
      <c r="H99" s="22" t="s">
        <v>47</v>
      </c>
      <c r="I99" s="22" t="s">
        <v>47</v>
      </c>
      <c r="J99" s="22" t="s">
        <v>47</v>
      </c>
      <c r="K99" s="22" t="s">
        <v>47</v>
      </c>
      <c r="L99" s="22" t="s">
        <v>47</v>
      </c>
      <c r="M99" s="22" t="s">
        <v>47</v>
      </c>
      <c r="N99" s="22" t="s">
        <v>47</v>
      </c>
      <c r="O99" s="24" t="s">
        <v>47</v>
      </c>
    </row>
    <row r="100" spans="1:15" s="5" customFormat="1" ht="17.100000000000001" customHeight="1" x14ac:dyDescent="0.2">
      <c r="B100" s="5" t="s">
        <v>32</v>
      </c>
      <c r="E100" s="21">
        <f t="shared" si="70"/>
        <v>28</v>
      </c>
      <c r="F100" s="21">
        <v>21</v>
      </c>
      <c r="G100" s="21">
        <v>6</v>
      </c>
      <c r="H100" s="21" t="s">
        <v>47</v>
      </c>
      <c r="I100" s="21" t="s">
        <v>47</v>
      </c>
      <c r="J100" s="21" t="s">
        <v>47</v>
      </c>
      <c r="K100" s="21" t="s">
        <v>47</v>
      </c>
      <c r="L100" s="21" t="s">
        <v>47</v>
      </c>
      <c r="M100" s="21" t="s">
        <v>47</v>
      </c>
      <c r="N100" s="21" t="s">
        <v>47</v>
      </c>
      <c r="O100" s="23">
        <v>1</v>
      </c>
    </row>
    <row r="101" spans="1:15" s="5" customFormat="1" ht="24" customHeight="1" x14ac:dyDescent="0.2">
      <c r="A101" s="31" t="s">
        <v>13</v>
      </c>
      <c r="B101" s="31"/>
      <c r="C101" s="31"/>
      <c r="D101" s="32"/>
      <c r="E101" s="1">
        <f t="shared" ref="E101:O101" si="71">SUM(E102,E111,E119,E124,E128,E141,E142)</f>
        <v>8865</v>
      </c>
      <c r="F101" s="21">
        <f t="shared" si="71"/>
        <v>8101</v>
      </c>
      <c r="G101" s="21">
        <f t="shared" si="71"/>
        <v>580</v>
      </c>
      <c r="H101" s="21">
        <f t="shared" si="71"/>
        <v>22</v>
      </c>
      <c r="I101" s="21">
        <f t="shared" si="71"/>
        <v>84</v>
      </c>
      <c r="J101" s="21">
        <f t="shared" si="71"/>
        <v>20</v>
      </c>
      <c r="K101" s="21">
        <f t="shared" si="71"/>
        <v>39</v>
      </c>
      <c r="L101" s="21">
        <f t="shared" si="71"/>
        <v>7</v>
      </c>
      <c r="M101" s="21">
        <f t="shared" si="71"/>
        <v>1</v>
      </c>
      <c r="N101" s="21">
        <f t="shared" si="71"/>
        <v>7</v>
      </c>
      <c r="O101" s="23">
        <f t="shared" si="71"/>
        <v>4</v>
      </c>
    </row>
    <row r="102" spans="1:15" s="5" customFormat="1" ht="17.100000000000001" customHeight="1" x14ac:dyDescent="0.2">
      <c r="B102" s="5" t="s">
        <v>5</v>
      </c>
      <c r="E102" s="1">
        <f>SUM(E103,E108,E109,E110)</f>
        <v>6230</v>
      </c>
      <c r="F102" s="21">
        <f>SUM(F103,F108,F109,F110)</f>
        <v>5710</v>
      </c>
      <c r="G102" s="21">
        <f t="shared" ref="G102:O102" si="72">SUM(G103,G108,G109,G110)</f>
        <v>396</v>
      </c>
      <c r="H102" s="21">
        <f t="shared" si="72"/>
        <v>18</v>
      </c>
      <c r="I102" s="21">
        <f t="shared" si="72"/>
        <v>55</v>
      </c>
      <c r="J102" s="21">
        <f t="shared" si="72"/>
        <v>7</v>
      </c>
      <c r="K102" s="21">
        <f t="shared" si="72"/>
        <v>32</v>
      </c>
      <c r="L102" s="21">
        <f t="shared" si="72"/>
        <v>2</v>
      </c>
      <c r="M102" s="21">
        <f t="shared" si="72"/>
        <v>1</v>
      </c>
      <c r="N102" s="21">
        <f t="shared" si="72"/>
        <v>5</v>
      </c>
      <c r="O102" s="23">
        <f t="shared" si="72"/>
        <v>4</v>
      </c>
    </row>
    <row r="103" spans="1:15" s="5" customFormat="1" ht="17.100000000000001" customHeight="1" x14ac:dyDescent="0.2">
      <c r="C103" s="5" t="s">
        <v>24</v>
      </c>
      <c r="E103" s="1">
        <f>SUM(E104:E107)</f>
        <v>5665</v>
      </c>
      <c r="F103" s="21">
        <f>SUM(F104:F107)</f>
        <v>5182</v>
      </c>
      <c r="G103" s="21">
        <f t="shared" ref="G103:O103" si="73">SUM(G104:G107)</f>
        <v>379</v>
      </c>
      <c r="H103" s="21">
        <f t="shared" si="73"/>
        <v>12</v>
      </c>
      <c r="I103" s="21">
        <f t="shared" si="73"/>
        <v>49</v>
      </c>
      <c r="J103" s="21">
        <f t="shared" si="73"/>
        <v>7</v>
      </c>
      <c r="K103" s="21">
        <f t="shared" si="73"/>
        <v>30</v>
      </c>
      <c r="L103" s="21">
        <f t="shared" si="73"/>
        <v>0</v>
      </c>
      <c r="M103" s="21">
        <f t="shared" si="73"/>
        <v>1</v>
      </c>
      <c r="N103" s="21">
        <f t="shared" si="73"/>
        <v>5</v>
      </c>
      <c r="O103" s="23">
        <f t="shared" si="73"/>
        <v>0</v>
      </c>
    </row>
    <row r="104" spans="1:15" s="5" customFormat="1" ht="17.100000000000001" customHeight="1" x14ac:dyDescent="0.2">
      <c r="D104" s="5" t="s">
        <v>25</v>
      </c>
      <c r="E104" s="1">
        <f>SUM(F104:O104)</f>
        <v>2184</v>
      </c>
      <c r="F104" s="22">
        <v>2001</v>
      </c>
      <c r="G104" s="22">
        <v>144</v>
      </c>
      <c r="H104" s="22">
        <v>4</v>
      </c>
      <c r="I104" s="22">
        <v>17</v>
      </c>
      <c r="J104" s="22">
        <v>3</v>
      </c>
      <c r="K104" s="22">
        <v>14</v>
      </c>
      <c r="L104" s="22" t="s">
        <v>47</v>
      </c>
      <c r="M104" s="22" t="s">
        <v>47</v>
      </c>
      <c r="N104" s="22">
        <v>1</v>
      </c>
      <c r="O104" s="24" t="s">
        <v>47</v>
      </c>
    </row>
    <row r="105" spans="1:15" ht="17.100000000000001" customHeight="1" x14ac:dyDescent="0.2">
      <c r="A105" s="5"/>
      <c r="B105" s="5"/>
      <c r="C105" s="5"/>
      <c r="D105" s="5" t="s">
        <v>26</v>
      </c>
      <c r="E105" s="1">
        <f t="shared" ref="E105:E110" si="74">SUM(F105:O105)</f>
        <v>2872</v>
      </c>
      <c r="F105" s="22">
        <v>2615</v>
      </c>
      <c r="G105" s="22">
        <v>205</v>
      </c>
      <c r="H105" s="22">
        <v>5</v>
      </c>
      <c r="I105" s="22">
        <v>27</v>
      </c>
      <c r="J105" s="22">
        <v>3</v>
      </c>
      <c r="K105" s="22">
        <v>13</v>
      </c>
      <c r="L105" s="22" t="s">
        <v>47</v>
      </c>
      <c r="M105" s="22">
        <v>1</v>
      </c>
      <c r="N105" s="22">
        <v>3</v>
      </c>
      <c r="O105" s="24" t="s">
        <v>47</v>
      </c>
    </row>
    <row r="106" spans="1:15" ht="17.100000000000001" customHeight="1" x14ac:dyDescent="0.2">
      <c r="A106" s="5"/>
      <c r="B106" s="5"/>
      <c r="C106" s="5"/>
      <c r="D106" s="5" t="s">
        <v>27</v>
      </c>
      <c r="E106" s="1">
        <f t="shared" si="74"/>
        <v>608</v>
      </c>
      <c r="F106" s="22">
        <v>565</v>
      </c>
      <c r="G106" s="22">
        <v>30</v>
      </c>
      <c r="H106" s="22">
        <v>3</v>
      </c>
      <c r="I106" s="22">
        <v>5</v>
      </c>
      <c r="J106" s="22">
        <v>1</v>
      </c>
      <c r="K106" s="22">
        <v>3</v>
      </c>
      <c r="L106" s="22" t="s">
        <v>47</v>
      </c>
      <c r="M106" s="22" t="s">
        <v>47</v>
      </c>
      <c r="N106" s="22">
        <v>1</v>
      </c>
      <c r="O106" s="24" t="s">
        <v>47</v>
      </c>
    </row>
    <row r="107" spans="1:15" ht="17.100000000000001" customHeight="1" x14ac:dyDescent="0.2">
      <c r="A107" s="5"/>
      <c r="B107" s="5"/>
      <c r="C107" s="5"/>
      <c r="D107" s="5" t="s">
        <v>16</v>
      </c>
      <c r="E107" s="1">
        <f t="shared" si="74"/>
        <v>1</v>
      </c>
      <c r="F107" s="22">
        <v>1</v>
      </c>
      <c r="G107" s="22" t="s">
        <v>47</v>
      </c>
      <c r="H107" s="22" t="s">
        <v>47</v>
      </c>
      <c r="I107" s="22" t="s">
        <v>47</v>
      </c>
      <c r="J107" s="22" t="s">
        <v>47</v>
      </c>
      <c r="K107" s="22" t="s">
        <v>47</v>
      </c>
      <c r="L107" s="22" t="s">
        <v>47</v>
      </c>
      <c r="M107" s="22" t="s">
        <v>47</v>
      </c>
      <c r="N107" s="22" t="s">
        <v>47</v>
      </c>
      <c r="O107" s="24" t="s">
        <v>47</v>
      </c>
    </row>
    <row r="108" spans="1:15" ht="17.100000000000001" customHeight="1" x14ac:dyDescent="0.2">
      <c r="A108" s="5"/>
      <c r="B108" s="5"/>
      <c r="C108" s="5" t="s">
        <v>28</v>
      </c>
      <c r="D108" s="10"/>
      <c r="E108" s="1">
        <f t="shared" si="74"/>
        <v>173</v>
      </c>
      <c r="F108" s="22">
        <v>158</v>
      </c>
      <c r="G108" s="22">
        <v>10</v>
      </c>
      <c r="H108" s="22">
        <v>1</v>
      </c>
      <c r="I108" s="22">
        <v>2</v>
      </c>
      <c r="J108" s="22" t="s">
        <v>47</v>
      </c>
      <c r="K108" s="22">
        <v>1</v>
      </c>
      <c r="L108" s="22">
        <v>1</v>
      </c>
      <c r="M108" s="22" t="s">
        <v>47</v>
      </c>
      <c r="N108" s="22" t="s">
        <v>47</v>
      </c>
      <c r="O108" s="24" t="s">
        <v>47</v>
      </c>
    </row>
    <row r="109" spans="1:15" ht="17.100000000000001" customHeight="1" x14ac:dyDescent="0.2">
      <c r="A109" s="5"/>
      <c r="B109" s="5"/>
      <c r="C109" s="5" t="s">
        <v>17</v>
      </c>
      <c r="D109" s="10"/>
      <c r="E109" s="1">
        <f t="shared" si="74"/>
        <v>5</v>
      </c>
      <c r="F109" s="22">
        <v>5</v>
      </c>
      <c r="G109" s="22" t="s">
        <v>47</v>
      </c>
      <c r="H109" s="22" t="s">
        <v>47</v>
      </c>
      <c r="I109" s="22" t="s">
        <v>47</v>
      </c>
      <c r="J109" s="22" t="s">
        <v>47</v>
      </c>
      <c r="K109" s="22" t="s">
        <v>47</v>
      </c>
      <c r="L109" s="22" t="s">
        <v>47</v>
      </c>
      <c r="M109" s="22" t="s">
        <v>47</v>
      </c>
      <c r="N109" s="22" t="s">
        <v>47</v>
      </c>
      <c r="O109" s="24" t="s">
        <v>47</v>
      </c>
    </row>
    <row r="110" spans="1:15" ht="17.100000000000001" customHeight="1" x14ac:dyDescent="0.2">
      <c r="A110" s="5"/>
      <c r="B110" s="5"/>
      <c r="C110" s="5" t="s">
        <v>6</v>
      </c>
      <c r="E110" s="1">
        <f t="shared" si="74"/>
        <v>387</v>
      </c>
      <c r="F110" s="22">
        <v>365</v>
      </c>
      <c r="G110" s="22">
        <v>7</v>
      </c>
      <c r="H110" s="22">
        <v>5</v>
      </c>
      <c r="I110" s="22">
        <v>4</v>
      </c>
      <c r="J110" s="22" t="s">
        <v>47</v>
      </c>
      <c r="K110" s="22">
        <v>1</v>
      </c>
      <c r="L110" s="22">
        <v>1</v>
      </c>
      <c r="M110" s="22" t="s">
        <v>47</v>
      </c>
      <c r="N110" s="22" t="s">
        <v>47</v>
      </c>
      <c r="O110" s="24">
        <v>4</v>
      </c>
    </row>
    <row r="111" spans="1:15" ht="17.100000000000001" customHeight="1" x14ac:dyDescent="0.2">
      <c r="A111" s="5"/>
      <c r="B111" s="5" t="s">
        <v>7</v>
      </c>
      <c r="C111" s="5"/>
      <c r="D111" s="5"/>
      <c r="E111" s="1">
        <f>SUM(E112,E115)</f>
        <v>812</v>
      </c>
      <c r="F111" s="21">
        <f t="shared" ref="F111:O111" si="75">SUM(F112,F115)</f>
        <v>726</v>
      </c>
      <c r="G111" s="21">
        <f t="shared" si="75"/>
        <v>67</v>
      </c>
      <c r="H111" s="21">
        <f t="shared" si="75"/>
        <v>2</v>
      </c>
      <c r="I111" s="21">
        <f t="shared" si="75"/>
        <v>7</v>
      </c>
      <c r="J111" s="21">
        <f t="shared" si="75"/>
        <v>5</v>
      </c>
      <c r="K111" s="21">
        <f t="shared" si="75"/>
        <v>3</v>
      </c>
      <c r="L111" s="21">
        <f t="shared" si="75"/>
        <v>1</v>
      </c>
      <c r="M111" s="21">
        <f t="shared" si="75"/>
        <v>0</v>
      </c>
      <c r="N111" s="21">
        <f t="shared" si="75"/>
        <v>1</v>
      </c>
      <c r="O111" s="23">
        <f t="shared" si="75"/>
        <v>0</v>
      </c>
    </row>
    <row r="112" spans="1:15" ht="17.100000000000001" customHeight="1" x14ac:dyDescent="0.2">
      <c r="A112" s="5"/>
      <c r="B112" s="5"/>
      <c r="C112" s="5" t="s">
        <v>24</v>
      </c>
      <c r="D112" s="5"/>
      <c r="E112" s="1">
        <f>SUM(E113:E114)</f>
        <v>303</v>
      </c>
      <c r="F112" s="21">
        <f>SUM(F113:F114)</f>
        <v>289</v>
      </c>
      <c r="G112" s="21">
        <f t="shared" ref="G112:O112" si="76">SUM(G113:G114)</f>
        <v>9</v>
      </c>
      <c r="H112" s="21">
        <f t="shared" si="76"/>
        <v>0</v>
      </c>
      <c r="I112" s="21">
        <f t="shared" si="76"/>
        <v>4</v>
      </c>
      <c r="J112" s="21">
        <f t="shared" si="76"/>
        <v>0</v>
      </c>
      <c r="K112" s="21">
        <f t="shared" si="76"/>
        <v>0</v>
      </c>
      <c r="L112" s="21">
        <f t="shared" si="76"/>
        <v>1</v>
      </c>
      <c r="M112" s="21">
        <f t="shared" si="76"/>
        <v>0</v>
      </c>
      <c r="N112" s="21">
        <f t="shared" si="76"/>
        <v>0</v>
      </c>
      <c r="O112" s="23">
        <f t="shared" si="76"/>
        <v>0</v>
      </c>
    </row>
    <row r="113" spans="1:15" ht="17.100000000000001" customHeight="1" x14ac:dyDescent="0.2">
      <c r="A113" s="5"/>
      <c r="B113" s="5"/>
      <c r="C113" s="5"/>
      <c r="D113" s="5" t="s">
        <v>16</v>
      </c>
      <c r="E113" s="1">
        <f t="shared" ref="E113" si="77">SUM(F113:O113)</f>
        <v>232</v>
      </c>
      <c r="F113" s="22">
        <v>222</v>
      </c>
      <c r="G113" s="22">
        <v>6</v>
      </c>
      <c r="H113" s="22" t="s">
        <v>47</v>
      </c>
      <c r="I113" s="22">
        <v>3</v>
      </c>
      <c r="J113" s="22" t="s">
        <v>47</v>
      </c>
      <c r="K113" s="22" t="s">
        <v>47</v>
      </c>
      <c r="L113" s="22">
        <v>1</v>
      </c>
      <c r="M113" s="22" t="s">
        <v>47</v>
      </c>
      <c r="N113" s="22" t="s">
        <v>47</v>
      </c>
      <c r="O113" s="24" t="s">
        <v>47</v>
      </c>
    </row>
    <row r="114" spans="1:15" ht="17.100000000000001" customHeight="1" x14ac:dyDescent="0.2">
      <c r="A114" s="5"/>
      <c r="B114" s="5"/>
      <c r="C114" s="5"/>
      <c r="D114" s="7" t="s">
        <v>19</v>
      </c>
      <c r="E114" s="1">
        <f>SUM(F114:O114)</f>
        <v>71</v>
      </c>
      <c r="F114" s="22">
        <v>67</v>
      </c>
      <c r="G114" s="22">
        <v>3</v>
      </c>
      <c r="H114" s="22" t="s">
        <v>47</v>
      </c>
      <c r="I114" s="22">
        <v>1</v>
      </c>
      <c r="J114" s="22" t="s">
        <v>47</v>
      </c>
      <c r="K114" s="22" t="s">
        <v>47</v>
      </c>
      <c r="L114" s="22" t="s">
        <v>47</v>
      </c>
      <c r="M114" s="22" t="s">
        <v>47</v>
      </c>
      <c r="N114" s="22" t="s">
        <v>47</v>
      </c>
      <c r="O114" s="24" t="s">
        <v>47</v>
      </c>
    </row>
    <row r="115" spans="1:15" ht="17.100000000000001" customHeight="1" x14ac:dyDescent="0.2">
      <c r="A115" s="5"/>
      <c r="B115" s="5"/>
      <c r="C115" s="5" t="s">
        <v>29</v>
      </c>
      <c r="D115" s="5"/>
      <c r="E115" s="1">
        <f>SUM(E116:E118)</f>
        <v>509</v>
      </c>
      <c r="F115" s="21">
        <f t="shared" ref="F115" si="78">SUM(F116:F118)</f>
        <v>437</v>
      </c>
      <c r="G115" s="21">
        <f t="shared" ref="G115:O115" si="79">SUM(G116:G118)</f>
        <v>58</v>
      </c>
      <c r="H115" s="21">
        <f t="shared" si="79"/>
        <v>2</v>
      </c>
      <c r="I115" s="21">
        <f t="shared" si="79"/>
        <v>3</v>
      </c>
      <c r="J115" s="21">
        <f t="shared" si="79"/>
        <v>5</v>
      </c>
      <c r="K115" s="21">
        <f t="shared" si="79"/>
        <v>3</v>
      </c>
      <c r="L115" s="21">
        <f t="shared" si="79"/>
        <v>0</v>
      </c>
      <c r="M115" s="21">
        <f t="shared" si="79"/>
        <v>0</v>
      </c>
      <c r="N115" s="21">
        <f t="shared" si="79"/>
        <v>1</v>
      </c>
      <c r="O115" s="23">
        <f t="shared" si="79"/>
        <v>0</v>
      </c>
    </row>
    <row r="116" spans="1:15" ht="17.100000000000001" customHeight="1" x14ac:dyDescent="0.2">
      <c r="A116" s="5"/>
      <c r="B116" s="5"/>
      <c r="C116" s="5"/>
      <c r="D116" s="5" t="s">
        <v>21</v>
      </c>
      <c r="E116" s="1">
        <f t="shared" ref="E116:E118" si="80">SUM(F116:O116)</f>
        <v>392</v>
      </c>
      <c r="F116" s="2">
        <v>336</v>
      </c>
      <c r="G116" s="2">
        <v>46</v>
      </c>
      <c r="H116" s="2">
        <v>2</v>
      </c>
      <c r="I116" s="2">
        <v>3</v>
      </c>
      <c r="J116" s="2">
        <v>3</v>
      </c>
      <c r="K116" s="2">
        <v>1</v>
      </c>
      <c r="L116" s="2" t="s">
        <v>47</v>
      </c>
      <c r="M116" s="2" t="s">
        <v>47</v>
      </c>
      <c r="N116" s="2">
        <v>1</v>
      </c>
      <c r="O116" s="3" t="s">
        <v>47</v>
      </c>
    </row>
    <row r="117" spans="1:15" ht="17.100000000000001" customHeight="1" x14ac:dyDescent="0.2">
      <c r="A117" s="5"/>
      <c r="B117" s="5"/>
      <c r="C117" s="5"/>
      <c r="D117" s="5" t="s">
        <v>23</v>
      </c>
      <c r="E117" s="1">
        <f t="shared" si="80"/>
        <v>115</v>
      </c>
      <c r="F117" s="2">
        <v>99</v>
      </c>
      <c r="G117" s="2">
        <v>12</v>
      </c>
      <c r="H117" s="2" t="s">
        <v>47</v>
      </c>
      <c r="I117" s="2" t="s">
        <v>47</v>
      </c>
      <c r="J117" s="2">
        <v>2</v>
      </c>
      <c r="K117" s="2">
        <v>2</v>
      </c>
      <c r="L117" s="2" t="s">
        <v>47</v>
      </c>
      <c r="M117" s="2" t="s">
        <v>47</v>
      </c>
      <c r="N117" s="2" t="s">
        <v>47</v>
      </c>
      <c r="O117" s="3" t="s">
        <v>47</v>
      </c>
    </row>
    <row r="118" spans="1:15" ht="17.100000000000001" customHeight="1" x14ac:dyDescent="0.2">
      <c r="A118" s="5"/>
      <c r="B118" s="5"/>
      <c r="C118" s="5"/>
      <c r="D118" s="7" t="s">
        <v>22</v>
      </c>
      <c r="E118" s="1">
        <f t="shared" si="80"/>
        <v>2</v>
      </c>
      <c r="F118" s="2">
        <v>2</v>
      </c>
      <c r="G118" s="2" t="s">
        <v>47</v>
      </c>
      <c r="H118" s="2" t="s">
        <v>47</v>
      </c>
      <c r="I118" s="2" t="s">
        <v>47</v>
      </c>
      <c r="J118" s="2" t="s">
        <v>47</v>
      </c>
      <c r="K118" s="2" t="s">
        <v>47</v>
      </c>
      <c r="L118" s="2" t="s">
        <v>47</v>
      </c>
      <c r="M118" s="2" t="s">
        <v>47</v>
      </c>
      <c r="N118" s="2" t="s">
        <v>47</v>
      </c>
      <c r="O118" s="3" t="s">
        <v>47</v>
      </c>
    </row>
    <row r="119" spans="1:15" ht="17.100000000000001" customHeight="1" x14ac:dyDescent="0.2">
      <c r="A119" s="5"/>
      <c r="B119" s="5" t="s">
        <v>8</v>
      </c>
      <c r="C119" s="5"/>
      <c r="D119" s="5"/>
      <c r="E119" s="1">
        <f>SUM(E120:E123)</f>
        <v>1211</v>
      </c>
      <c r="F119" s="1">
        <f>SUM(F120:F123)</f>
        <v>1140</v>
      </c>
      <c r="G119" s="1">
        <f t="shared" ref="G119:O119" si="81">SUM(G120:G123)</f>
        <v>44</v>
      </c>
      <c r="H119" s="21">
        <f t="shared" si="81"/>
        <v>0</v>
      </c>
      <c r="I119" s="1">
        <f t="shared" si="81"/>
        <v>19</v>
      </c>
      <c r="J119" s="21">
        <f t="shared" si="81"/>
        <v>0</v>
      </c>
      <c r="K119" s="1">
        <f t="shared" si="81"/>
        <v>3</v>
      </c>
      <c r="L119" s="1">
        <f t="shared" si="81"/>
        <v>4</v>
      </c>
      <c r="M119" s="21">
        <f t="shared" si="81"/>
        <v>0</v>
      </c>
      <c r="N119" s="21">
        <f t="shared" si="81"/>
        <v>1</v>
      </c>
      <c r="O119" s="23">
        <f t="shared" si="81"/>
        <v>0</v>
      </c>
    </row>
    <row r="120" spans="1:15" ht="17.100000000000001" customHeight="1" x14ac:dyDescent="0.2">
      <c r="A120" s="5"/>
      <c r="B120" s="5"/>
      <c r="D120" s="5" t="s">
        <v>25</v>
      </c>
      <c r="E120" s="1">
        <f t="shared" ref="E120:E123" si="82">SUM(F120:O120)</f>
        <v>5</v>
      </c>
      <c r="F120" s="2">
        <v>5</v>
      </c>
      <c r="G120" s="2" t="s">
        <v>47</v>
      </c>
      <c r="H120" s="2" t="s">
        <v>47</v>
      </c>
      <c r="I120" s="2" t="s">
        <v>47</v>
      </c>
      <c r="J120" s="2" t="s">
        <v>47</v>
      </c>
      <c r="K120" s="2" t="s">
        <v>47</v>
      </c>
      <c r="L120" s="2" t="s">
        <v>47</v>
      </c>
      <c r="M120" s="2" t="s">
        <v>47</v>
      </c>
      <c r="N120" s="2" t="s">
        <v>47</v>
      </c>
      <c r="O120" s="3" t="s">
        <v>47</v>
      </c>
    </row>
    <row r="121" spans="1:15" ht="17.100000000000001" customHeight="1" x14ac:dyDescent="0.2">
      <c r="A121" s="5"/>
      <c r="B121" s="5"/>
      <c r="D121" s="5" t="s">
        <v>26</v>
      </c>
      <c r="E121" s="1">
        <f t="shared" si="82"/>
        <v>1198</v>
      </c>
      <c r="F121" s="2">
        <v>1127</v>
      </c>
      <c r="G121" s="2">
        <v>44</v>
      </c>
      <c r="H121" s="2" t="s">
        <v>47</v>
      </c>
      <c r="I121" s="2">
        <v>19</v>
      </c>
      <c r="J121" s="2" t="s">
        <v>47</v>
      </c>
      <c r="K121" s="2">
        <v>3</v>
      </c>
      <c r="L121" s="2">
        <v>4</v>
      </c>
      <c r="M121" s="2" t="s">
        <v>47</v>
      </c>
      <c r="N121" s="2">
        <v>1</v>
      </c>
      <c r="O121" s="3" t="s">
        <v>47</v>
      </c>
    </row>
    <row r="122" spans="1:15" ht="17.100000000000001" customHeight="1" x14ac:dyDescent="0.2">
      <c r="A122" s="5"/>
      <c r="B122" s="5"/>
      <c r="D122" s="5" t="s">
        <v>27</v>
      </c>
      <c r="E122" s="1">
        <f t="shared" si="82"/>
        <v>5</v>
      </c>
      <c r="F122" s="2">
        <v>5</v>
      </c>
      <c r="G122" s="2" t="s">
        <v>47</v>
      </c>
      <c r="H122" s="2" t="s">
        <v>47</v>
      </c>
      <c r="I122" s="2" t="s">
        <v>47</v>
      </c>
      <c r="J122" s="2" t="s">
        <v>47</v>
      </c>
      <c r="K122" s="2" t="s">
        <v>47</v>
      </c>
      <c r="L122" s="2" t="s">
        <v>47</v>
      </c>
      <c r="M122" s="2" t="s">
        <v>47</v>
      </c>
      <c r="N122" s="2" t="s">
        <v>47</v>
      </c>
      <c r="O122" s="3" t="s">
        <v>47</v>
      </c>
    </row>
    <row r="123" spans="1:15" ht="17.100000000000001" customHeight="1" x14ac:dyDescent="0.2">
      <c r="A123" s="5"/>
      <c r="B123" s="5"/>
      <c r="C123" s="5"/>
      <c r="D123" s="4" t="s">
        <v>16</v>
      </c>
      <c r="E123" s="1">
        <f t="shared" si="82"/>
        <v>3</v>
      </c>
      <c r="F123" s="2">
        <v>3</v>
      </c>
      <c r="G123" s="2" t="s">
        <v>47</v>
      </c>
      <c r="H123" s="2" t="s">
        <v>47</v>
      </c>
      <c r="I123" s="2" t="s">
        <v>47</v>
      </c>
      <c r="J123" s="2" t="s">
        <v>47</v>
      </c>
      <c r="K123" s="2" t="s">
        <v>47</v>
      </c>
      <c r="L123" s="2" t="s">
        <v>47</v>
      </c>
      <c r="M123" s="2" t="s">
        <v>47</v>
      </c>
      <c r="N123" s="2" t="s">
        <v>47</v>
      </c>
      <c r="O123" s="3" t="s">
        <v>47</v>
      </c>
    </row>
    <row r="124" spans="1:15" ht="17.100000000000001" customHeight="1" x14ac:dyDescent="0.2">
      <c r="A124" s="5"/>
      <c r="B124" s="5" t="s">
        <v>9</v>
      </c>
      <c r="C124" s="5"/>
      <c r="D124" s="5"/>
      <c r="E124" s="1">
        <f>SUM(E125:E126)</f>
        <v>35</v>
      </c>
      <c r="F124" s="1">
        <f>SUM(F125:F126)</f>
        <v>34</v>
      </c>
      <c r="G124" s="21">
        <f t="shared" ref="G124:O124" si="83">SUM(G125:G126)</f>
        <v>0</v>
      </c>
      <c r="H124" s="21">
        <f t="shared" si="83"/>
        <v>0</v>
      </c>
      <c r="I124" s="1">
        <f t="shared" si="83"/>
        <v>1</v>
      </c>
      <c r="J124" s="21">
        <f t="shared" si="83"/>
        <v>0</v>
      </c>
      <c r="K124" s="21">
        <f t="shared" si="83"/>
        <v>0</v>
      </c>
      <c r="L124" s="21">
        <f t="shared" si="83"/>
        <v>0</v>
      </c>
      <c r="M124" s="21">
        <f t="shared" si="83"/>
        <v>0</v>
      </c>
      <c r="N124" s="21">
        <f t="shared" si="83"/>
        <v>0</v>
      </c>
      <c r="O124" s="23">
        <f t="shared" si="83"/>
        <v>0</v>
      </c>
    </row>
    <row r="125" spans="1:15" ht="17.100000000000001" customHeight="1" x14ac:dyDescent="0.2">
      <c r="A125" s="5"/>
      <c r="B125" s="5"/>
      <c r="C125" s="5"/>
      <c r="D125" s="5" t="s">
        <v>16</v>
      </c>
      <c r="E125" s="1">
        <f>SUM(F125:O125)</f>
        <v>34</v>
      </c>
      <c r="F125" s="2">
        <v>34</v>
      </c>
      <c r="G125" s="2" t="s">
        <v>47</v>
      </c>
      <c r="H125" s="2" t="s">
        <v>47</v>
      </c>
      <c r="I125" s="2" t="s">
        <v>47</v>
      </c>
      <c r="J125" s="2" t="s">
        <v>47</v>
      </c>
      <c r="K125" s="2" t="s">
        <v>47</v>
      </c>
      <c r="L125" s="2" t="s">
        <v>47</v>
      </c>
      <c r="M125" s="2" t="s">
        <v>47</v>
      </c>
      <c r="N125" s="2" t="s">
        <v>47</v>
      </c>
      <c r="O125" s="3" t="s">
        <v>47</v>
      </c>
    </row>
    <row r="126" spans="1:15" ht="17.100000000000001" customHeight="1" x14ac:dyDescent="0.2">
      <c r="A126" s="5"/>
      <c r="B126" s="5"/>
      <c r="C126" s="5"/>
      <c r="D126" s="7" t="s">
        <v>19</v>
      </c>
      <c r="E126" s="1">
        <f>SUM(F126:O126)</f>
        <v>1</v>
      </c>
      <c r="F126" s="2" t="s">
        <v>47</v>
      </c>
      <c r="G126" s="2" t="s">
        <v>47</v>
      </c>
      <c r="H126" s="2" t="s">
        <v>47</v>
      </c>
      <c r="I126" s="2">
        <v>1</v>
      </c>
      <c r="J126" s="2" t="s">
        <v>47</v>
      </c>
      <c r="K126" s="2" t="s">
        <v>47</v>
      </c>
      <c r="L126" s="2" t="s">
        <v>47</v>
      </c>
      <c r="M126" s="2" t="s">
        <v>47</v>
      </c>
      <c r="N126" s="2" t="s">
        <v>47</v>
      </c>
      <c r="O126" s="3" t="s">
        <v>47</v>
      </c>
    </row>
    <row r="127" spans="1:15" ht="17.100000000000001" customHeight="1" x14ac:dyDescent="0.2">
      <c r="A127" s="5"/>
      <c r="B127" s="5" t="s">
        <v>4</v>
      </c>
      <c r="C127" s="5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6"/>
    </row>
    <row r="128" spans="1:15" ht="17.100000000000001" customHeight="1" x14ac:dyDescent="0.2">
      <c r="A128" s="5"/>
      <c r="B128" s="5" t="s">
        <v>34</v>
      </c>
      <c r="C128" s="5"/>
      <c r="D128" s="5"/>
      <c r="E128" s="1">
        <f>SUM(E129,E135,E139,E136,E140)</f>
        <v>570</v>
      </c>
      <c r="F128" s="1">
        <f>SUM(F129,F135,F139,F136,F140)</f>
        <v>485</v>
      </c>
      <c r="G128" s="1">
        <f t="shared" ref="G128:O128" si="84">SUM(G129,G135,G139,G136,G140)</f>
        <v>72</v>
      </c>
      <c r="H128" s="1">
        <f t="shared" si="84"/>
        <v>2</v>
      </c>
      <c r="I128" s="1">
        <f t="shared" si="84"/>
        <v>2</v>
      </c>
      <c r="J128" s="1">
        <f t="shared" si="84"/>
        <v>8</v>
      </c>
      <c r="K128" s="1">
        <f t="shared" si="84"/>
        <v>1</v>
      </c>
      <c r="L128" s="21">
        <f t="shared" si="84"/>
        <v>0</v>
      </c>
      <c r="M128" s="21">
        <f t="shared" si="84"/>
        <v>0</v>
      </c>
      <c r="N128" s="21">
        <f t="shared" si="84"/>
        <v>0</v>
      </c>
      <c r="O128" s="23">
        <f t="shared" si="84"/>
        <v>0</v>
      </c>
    </row>
    <row r="129" spans="1:15" ht="17.100000000000001" customHeight="1" x14ac:dyDescent="0.2">
      <c r="A129" s="5"/>
      <c r="B129" s="5"/>
      <c r="C129" s="5" t="s">
        <v>24</v>
      </c>
      <c r="D129" s="5"/>
      <c r="E129" s="1">
        <f>SUM(E130:E134)</f>
        <v>551</v>
      </c>
      <c r="F129" s="1">
        <f t="shared" ref="F129:O129" si="85">SUM(F130:F134)</f>
        <v>471</v>
      </c>
      <c r="G129" s="1">
        <f t="shared" si="85"/>
        <v>68</v>
      </c>
      <c r="H129" s="1">
        <f t="shared" si="85"/>
        <v>1</v>
      </c>
      <c r="I129" s="1">
        <f t="shared" si="85"/>
        <v>2</v>
      </c>
      <c r="J129" s="1">
        <f t="shared" si="85"/>
        <v>8</v>
      </c>
      <c r="K129" s="1">
        <f t="shared" si="85"/>
        <v>1</v>
      </c>
      <c r="L129" s="21">
        <f t="shared" si="85"/>
        <v>0</v>
      </c>
      <c r="M129" s="21">
        <f t="shared" si="85"/>
        <v>0</v>
      </c>
      <c r="N129" s="21">
        <f t="shared" si="85"/>
        <v>0</v>
      </c>
      <c r="O129" s="23">
        <f t="shared" si="85"/>
        <v>0</v>
      </c>
    </row>
    <row r="130" spans="1:15" ht="17.100000000000001" customHeight="1" x14ac:dyDescent="0.2">
      <c r="A130" s="5"/>
      <c r="B130" s="5"/>
      <c r="C130" s="5"/>
      <c r="D130" s="5" t="s">
        <v>25</v>
      </c>
      <c r="E130" s="1">
        <f t="shared" ref="E130:E135" si="86">SUM(F130:O130)</f>
        <v>12</v>
      </c>
      <c r="F130" s="2">
        <v>11</v>
      </c>
      <c r="G130" s="2">
        <v>1</v>
      </c>
      <c r="H130" s="2" t="s">
        <v>47</v>
      </c>
      <c r="I130" s="2" t="s">
        <v>47</v>
      </c>
      <c r="J130" s="2" t="s">
        <v>47</v>
      </c>
      <c r="K130" s="2" t="s">
        <v>47</v>
      </c>
      <c r="L130" s="2" t="s">
        <v>47</v>
      </c>
      <c r="M130" s="2" t="s">
        <v>47</v>
      </c>
      <c r="N130" s="2" t="s">
        <v>47</v>
      </c>
      <c r="O130" s="3" t="s">
        <v>47</v>
      </c>
    </row>
    <row r="131" spans="1:15" ht="17.100000000000001" customHeight="1" x14ac:dyDescent="0.2">
      <c r="A131" s="5"/>
      <c r="B131" s="5"/>
      <c r="C131" s="5"/>
      <c r="D131" s="5" t="s">
        <v>26</v>
      </c>
      <c r="E131" s="1">
        <f t="shared" si="86"/>
        <v>12</v>
      </c>
      <c r="F131" s="2">
        <v>12</v>
      </c>
      <c r="G131" s="2" t="s">
        <v>47</v>
      </c>
      <c r="H131" s="2" t="s">
        <v>47</v>
      </c>
      <c r="I131" s="2" t="s">
        <v>47</v>
      </c>
      <c r="J131" s="2" t="s">
        <v>47</v>
      </c>
      <c r="K131" s="2" t="s">
        <v>47</v>
      </c>
      <c r="L131" s="2" t="s">
        <v>47</v>
      </c>
      <c r="M131" s="2" t="s">
        <v>47</v>
      </c>
      <c r="N131" s="2" t="s">
        <v>47</v>
      </c>
      <c r="O131" s="3" t="s">
        <v>47</v>
      </c>
    </row>
    <row r="132" spans="1:15" ht="17.100000000000001" customHeight="1" x14ac:dyDescent="0.2">
      <c r="A132" s="5"/>
      <c r="B132" s="5"/>
      <c r="C132" s="5"/>
      <c r="D132" s="5" t="s">
        <v>27</v>
      </c>
      <c r="E132" s="1">
        <f t="shared" si="86"/>
        <v>58</v>
      </c>
      <c r="F132" s="2">
        <v>50</v>
      </c>
      <c r="G132" s="2">
        <v>6</v>
      </c>
      <c r="H132" s="2">
        <v>1</v>
      </c>
      <c r="I132" s="2" t="s">
        <v>47</v>
      </c>
      <c r="J132" s="2" t="s">
        <v>47</v>
      </c>
      <c r="K132" s="2">
        <v>1</v>
      </c>
      <c r="L132" s="2" t="s">
        <v>47</v>
      </c>
      <c r="M132" s="2" t="s">
        <v>47</v>
      </c>
      <c r="N132" s="2" t="s">
        <v>47</v>
      </c>
      <c r="O132" s="3" t="s">
        <v>47</v>
      </c>
    </row>
    <row r="133" spans="1:15" ht="17.100000000000001" customHeight="1" x14ac:dyDescent="0.2">
      <c r="A133" s="5"/>
      <c r="B133" s="5"/>
      <c r="C133" s="5"/>
      <c r="D133" s="5" t="s">
        <v>16</v>
      </c>
      <c r="E133" s="1">
        <f t="shared" si="86"/>
        <v>14</v>
      </c>
      <c r="F133" s="2">
        <v>12</v>
      </c>
      <c r="G133" s="2">
        <v>2</v>
      </c>
      <c r="H133" s="2" t="s">
        <v>47</v>
      </c>
      <c r="I133" s="2" t="s">
        <v>47</v>
      </c>
      <c r="J133" s="2" t="s">
        <v>47</v>
      </c>
      <c r="K133" s="2" t="s">
        <v>47</v>
      </c>
      <c r="L133" s="2" t="s">
        <v>47</v>
      </c>
      <c r="M133" s="2" t="s">
        <v>47</v>
      </c>
      <c r="N133" s="2" t="s">
        <v>47</v>
      </c>
      <c r="O133" s="3" t="s">
        <v>47</v>
      </c>
    </row>
    <row r="134" spans="1:15" ht="17.100000000000001" customHeight="1" x14ac:dyDescent="0.2">
      <c r="A134" s="5"/>
      <c r="B134" s="5"/>
      <c r="C134" s="5"/>
      <c r="D134" s="7" t="s">
        <v>19</v>
      </c>
      <c r="E134" s="1">
        <f t="shared" si="86"/>
        <v>455</v>
      </c>
      <c r="F134" s="2">
        <v>386</v>
      </c>
      <c r="G134" s="2">
        <v>59</v>
      </c>
      <c r="H134" s="2" t="s">
        <v>47</v>
      </c>
      <c r="I134" s="2">
        <v>2</v>
      </c>
      <c r="J134" s="2">
        <v>8</v>
      </c>
      <c r="K134" s="2" t="s">
        <v>47</v>
      </c>
      <c r="L134" s="2" t="s">
        <v>47</v>
      </c>
      <c r="M134" s="2" t="s">
        <v>47</v>
      </c>
      <c r="N134" s="2" t="s">
        <v>47</v>
      </c>
      <c r="O134" s="3" t="s">
        <v>47</v>
      </c>
    </row>
    <row r="135" spans="1:15" ht="17.100000000000001" customHeight="1" x14ac:dyDescent="0.2">
      <c r="A135" s="5"/>
      <c r="B135" s="5"/>
      <c r="C135" s="5" t="s">
        <v>28</v>
      </c>
      <c r="D135" s="7"/>
      <c r="E135" s="1">
        <f t="shared" si="86"/>
        <v>4</v>
      </c>
      <c r="F135" s="2">
        <v>3</v>
      </c>
      <c r="G135" s="2">
        <v>1</v>
      </c>
      <c r="H135" s="2" t="s">
        <v>47</v>
      </c>
      <c r="I135" s="2" t="s">
        <v>47</v>
      </c>
      <c r="J135" s="2" t="s">
        <v>47</v>
      </c>
      <c r="K135" s="2" t="s">
        <v>47</v>
      </c>
      <c r="L135" s="2" t="s">
        <v>47</v>
      </c>
      <c r="M135" s="2" t="s">
        <v>47</v>
      </c>
      <c r="N135" s="2" t="s">
        <v>47</v>
      </c>
      <c r="O135" s="3" t="s">
        <v>47</v>
      </c>
    </row>
    <row r="136" spans="1:15" ht="17.100000000000001" customHeight="1" x14ac:dyDescent="0.2">
      <c r="A136" s="5"/>
      <c r="B136" s="5"/>
      <c r="C136" s="5" t="s">
        <v>29</v>
      </c>
      <c r="D136" s="5"/>
      <c r="E136" s="1">
        <f>SUM(E137:E138)</f>
        <v>4</v>
      </c>
      <c r="F136" s="1">
        <f t="shared" ref="F136:O136" si="87">SUM(F137:F138)</f>
        <v>4</v>
      </c>
      <c r="G136" s="21">
        <f t="shared" si="87"/>
        <v>0</v>
      </c>
      <c r="H136" s="21">
        <f t="shared" si="87"/>
        <v>0</v>
      </c>
      <c r="I136" s="21">
        <f t="shared" si="87"/>
        <v>0</v>
      </c>
      <c r="J136" s="21">
        <f t="shared" si="87"/>
        <v>0</v>
      </c>
      <c r="K136" s="21">
        <f t="shared" si="87"/>
        <v>0</v>
      </c>
      <c r="L136" s="21">
        <f t="shared" si="87"/>
        <v>0</v>
      </c>
      <c r="M136" s="21">
        <f t="shared" si="87"/>
        <v>0</v>
      </c>
      <c r="N136" s="21">
        <f t="shared" si="87"/>
        <v>0</v>
      </c>
      <c r="O136" s="23">
        <f t="shared" si="87"/>
        <v>0</v>
      </c>
    </row>
    <row r="137" spans="1:15" ht="17.100000000000001" customHeight="1" x14ac:dyDescent="0.2">
      <c r="A137" s="5"/>
      <c r="B137" s="5"/>
      <c r="C137" s="5"/>
      <c r="D137" s="5" t="s">
        <v>21</v>
      </c>
      <c r="E137" s="1">
        <f t="shared" ref="E137:E142" si="88">SUM(F137:O137)</f>
        <v>3</v>
      </c>
      <c r="F137" s="2">
        <v>3</v>
      </c>
      <c r="G137" s="2" t="s">
        <v>47</v>
      </c>
      <c r="H137" s="2" t="s">
        <v>47</v>
      </c>
      <c r="I137" s="2" t="s">
        <v>47</v>
      </c>
      <c r="J137" s="2" t="s">
        <v>47</v>
      </c>
      <c r="K137" s="2" t="s">
        <v>47</v>
      </c>
      <c r="L137" s="2" t="s">
        <v>47</v>
      </c>
      <c r="M137" s="2" t="s">
        <v>47</v>
      </c>
      <c r="N137" s="2" t="s">
        <v>47</v>
      </c>
      <c r="O137" s="3" t="s">
        <v>47</v>
      </c>
    </row>
    <row r="138" spans="1:15" ht="17.100000000000001" customHeight="1" x14ac:dyDescent="0.2">
      <c r="A138" s="5"/>
      <c r="B138" s="5"/>
      <c r="C138" s="5"/>
      <c r="D138" s="5" t="s">
        <v>23</v>
      </c>
      <c r="E138" s="1">
        <f t="shared" si="88"/>
        <v>1</v>
      </c>
      <c r="F138" s="2">
        <v>1</v>
      </c>
      <c r="G138" s="2" t="s">
        <v>47</v>
      </c>
      <c r="H138" s="2" t="s">
        <v>47</v>
      </c>
      <c r="I138" s="2" t="s">
        <v>47</v>
      </c>
      <c r="J138" s="2" t="s">
        <v>47</v>
      </c>
      <c r="K138" s="2" t="s">
        <v>47</v>
      </c>
      <c r="L138" s="2" t="s">
        <v>47</v>
      </c>
      <c r="M138" s="2" t="s">
        <v>47</v>
      </c>
      <c r="N138" s="2" t="s">
        <v>47</v>
      </c>
      <c r="O138" s="3" t="s">
        <v>47</v>
      </c>
    </row>
    <row r="139" spans="1:15" ht="17.100000000000001" customHeight="1" x14ac:dyDescent="0.2">
      <c r="A139" s="5"/>
      <c r="B139" s="5"/>
      <c r="C139" s="5" t="s">
        <v>20</v>
      </c>
      <c r="D139" s="5"/>
      <c r="E139" s="1">
        <f t="shared" si="88"/>
        <v>3</v>
      </c>
      <c r="F139" s="2">
        <v>2</v>
      </c>
      <c r="G139" s="2">
        <v>1</v>
      </c>
      <c r="H139" s="2" t="s">
        <v>47</v>
      </c>
      <c r="I139" s="2" t="s">
        <v>47</v>
      </c>
      <c r="J139" s="2" t="s">
        <v>47</v>
      </c>
      <c r="K139" s="2" t="s">
        <v>47</v>
      </c>
      <c r="L139" s="2" t="s">
        <v>47</v>
      </c>
      <c r="M139" s="2" t="s">
        <v>47</v>
      </c>
      <c r="N139" s="2" t="s">
        <v>47</v>
      </c>
      <c r="O139" s="3" t="s">
        <v>47</v>
      </c>
    </row>
    <row r="140" spans="1:15" ht="17.100000000000001" customHeight="1" x14ac:dyDescent="0.2">
      <c r="A140" s="5"/>
      <c r="B140" s="5"/>
      <c r="C140" s="5" t="s">
        <v>6</v>
      </c>
      <c r="E140" s="1">
        <f t="shared" si="88"/>
        <v>8</v>
      </c>
      <c r="F140" s="2">
        <v>5</v>
      </c>
      <c r="G140" s="2">
        <v>2</v>
      </c>
      <c r="H140" s="2">
        <v>1</v>
      </c>
      <c r="I140" s="2" t="s">
        <v>47</v>
      </c>
      <c r="J140" s="2" t="s">
        <v>47</v>
      </c>
      <c r="K140" s="2" t="s">
        <v>47</v>
      </c>
      <c r="L140" s="2" t="s">
        <v>47</v>
      </c>
      <c r="M140" s="2" t="s">
        <v>47</v>
      </c>
      <c r="N140" s="2" t="s">
        <v>47</v>
      </c>
      <c r="O140" s="3" t="s">
        <v>47</v>
      </c>
    </row>
    <row r="141" spans="1:15" ht="17.100000000000001" customHeight="1" x14ac:dyDescent="0.2">
      <c r="A141" s="5"/>
      <c r="B141" s="5" t="s">
        <v>10</v>
      </c>
      <c r="C141" s="5"/>
      <c r="E141" s="1">
        <f t="shared" si="88"/>
        <v>4</v>
      </c>
      <c r="F141" s="2">
        <v>3</v>
      </c>
      <c r="G141" s="2">
        <v>1</v>
      </c>
      <c r="H141" s="2" t="s">
        <v>47</v>
      </c>
      <c r="I141" s="2" t="s">
        <v>47</v>
      </c>
      <c r="J141" s="2" t="s">
        <v>47</v>
      </c>
      <c r="K141" s="2" t="s">
        <v>47</v>
      </c>
      <c r="L141" s="2" t="s">
        <v>47</v>
      </c>
      <c r="M141" s="2" t="s">
        <v>47</v>
      </c>
      <c r="N141" s="2" t="s">
        <v>47</v>
      </c>
      <c r="O141" s="3" t="s">
        <v>47</v>
      </c>
    </row>
    <row r="142" spans="1:15" s="10" customFormat="1" ht="17.100000000000001" customHeight="1" x14ac:dyDescent="0.2">
      <c r="A142" s="5"/>
      <c r="B142" s="5" t="s">
        <v>32</v>
      </c>
      <c r="C142" s="5"/>
      <c r="D142" s="5"/>
      <c r="E142" s="1">
        <f t="shared" si="88"/>
        <v>3</v>
      </c>
      <c r="F142" s="2">
        <v>3</v>
      </c>
      <c r="G142" s="2" t="s">
        <v>47</v>
      </c>
      <c r="H142" s="2" t="s">
        <v>47</v>
      </c>
      <c r="I142" s="2" t="s">
        <v>47</v>
      </c>
      <c r="J142" s="2" t="s">
        <v>47</v>
      </c>
      <c r="K142" s="2" t="s">
        <v>47</v>
      </c>
      <c r="L142" s="2" t="s">
        <v>47</v>
      </c>
      <c r="M142" s="2" t="s">
        <v>47</v>
      </c>
      <c r="N142" s="2" t="s">
        <v>47</v>
      </c>
      <c r="O142" s="3" t="s">
        <v>47</v>
      </c>
    </row>
    <row r="143" spans="1:15" s="5" customFormat="1" ht="24" customHeight="1" x14ac:dyDescent="0.2">
      <c r="A143" s="31" t="s">
        <v>44</v>
      </c>
      <c r="B143" s="31"/>
      <c r="C143" s="31"/>
      <c r="D143" s="32"/>
      <c r="E143" s="1">
        <f t="shared" ref="E143:O143" si="89">SUM(E144,E155,E164,E170,E174,E186,E187)</f>
        <v>7758</v>
      </c>
      <c r="F143" s="1">
        <f t="shared" si="89"/>
        <v>7068</v>
      </c>
      <c r="G143" s="1">
        <f t="shared" si="89"/>
        <v>420</v>
      </c>
      <c r="H143" s="1">
        <f t="shared" si="89"/>
        <v>84</v>
      </c>
      <c r="I143" s="1">
        <f t="shared" si="89"/>
        <v>83</v>
      </c>
      <c r="J143" s="1">
        <f t="shared" si="89"/>
        <v>43</v>
      </c>
      <c r="K143" s="1">
        <f t="shared" si="89"/>
        <v>38</v>
      </c>
      <c r="L143" s="1">
        <f t="shared" si="89"/>
        <v>10</v>
      </c>
      <c r="M143" s="1">
        <f t="shared" si="89"/>
        <v>4</v>
      </c>
      <c r="N143" s="1">
        <f t="shared" si="89"/>
        <v>4</v>
      </c>
      <c r="O143" s="6">
        <f t="shared" si="89"/>
        <v>4</v>
      </c>
    </row>
    <row r="144" spans="1:15" s="5" customFormat="1" ht="17.100000000000001" customHeight="1" x14ac:dyDescent="0.2">
      <c r="B144" s="5" t="s">
        <v>5</v>
      </c>
      <c r="E144" s="1">
        <f t="shared" ref="E144:O144" si="90">SUM(E145,E152,E153,E154)</f>
        <v>6058</v>
      </c>
      <c r="F144" s="1">
        <f t="shared" si="90"/>
        <v>5511</v>
      </c>
      <c r="G144" s="1">
        <f t="shared" si="90"/>
        <v>338</v>
      </c>
      <c r="H144" s="1">
        <f t="shared" si="90"/>
        <v>71</v>
      </c>
      <c r="I144" s="1">
        <f t="shared" si="90"/>
        <v>63</v>
      </c>
      <c r="J144" s="1">
        <f t="shared" si="90"/>
        <v>25</v>
      </c>
      <c r="K144" s="1">
        <f t="shared" si="90"/>
        <v>31</v>
      </c>
      <c r="L144" s="1">
        <f t="shared" si="90"/>
        <v>8</v>
      </c>
      <c r="M144" s="1">
        <f t="shared" si="90"/>
        <v>4</v>
      </c>
      <c r="N144" s="1">
        <f t="shared" si="90"/>
        <v>3</v>
      </c>
      <c r="O144" s="6">
        <f t="shared" si="90"/>
        <v>4</v>
      </c>
    </row>
    <row r="145" spans="1:15" s="5" customFormat="1" ht="17.100000000000001" customHeight="1" x14ac:dyDescent="0.2">
      <c r="C145" s="5" t="s">
        <v>24</v>
      </c>
      <c r="E145" s="1">
        <f t="shared" ref="E145:O145" si="91">SUM(E146:E151)</f>
        <v>5651</v>
      </c>
      <c r="F145" s="1">
        <f t="shared" si="91"/>
        <v>5142</v>
      </c>
      <c r="G145" s="1">
        <f t="shared" si="91"/>
        <v>317</v>
      </c>
      <c r="H145" s="1">
        <f t="shared" si="91"/>
        <v>63</v>
      </c>
      <c r="I145" s="1">
        <f t="shared" si="91"/>
        <v>61</v>
      </c>
      <c r="J145" s="1">
        <f t="shared" si="91"/>
        <v>25</v>
      </c>
      <c r="K145" s="1">
        <f t="shared" si="91"/>
        <v>28</v>
      </c>
      <c r="L145" s="1">
        <f t="shared" si="91"/>
        <v>8</v>
      </c>
      <c r="M145" s="1">
        <f t="shared" si="91"/>
        <v>4</v>
      </c>
      <c r="N145" s="1">
        <f t="shared" si="91"/>
        <v>3</v>
      </c>
      <c r="O145" s="23">
        <f t="shared" si="91"/>
        <v>0</v>
      </c>
    </row>
    <row r="146" spans="1:15" s="5" customFormat="1" ht="17.100000000000001" customHeight="1" x14ac:dyDescent="0.2">
      <c r="D146" s="5" t="s">
        <v>25</v>
      </c>
      <c r="E146" s="1">
        <f>SUM(F146:O146)</f>
        <v>1942</v>
      </c>
      <c r="F146" s="2">
        <v>1772</v>
      </c>
      <c r="G146" s="2">
        <v>106</v>
      </c>
      <c r="H146" s="2">
        <v>24</v>
      </c>
      <c r="I146" s="2">
        <v>19</v>
      </c>
      <c r="J146" s="2">
        <v>10</v>
      </c>
      <c r="K146" s="2">
        <v>5</v>
      </c>
      <c r="L146" s="2">
        <v>4</v>
      </c>
      <c r="M146" s="2">
        <v>1</v>
      </c>
      <c r="N146" s="2">
        <v>1</v>
      </c>
      <c r="O146" s="3" t="s">
        <v>47</v>
      </c>
    </row>
    <row r="147" spans="1:15" s="5" customFormat="1" ht="17.100000000000001" customHeight="1" x14ac:dyDescent="0.2">
      <c r="A147" s="5" t="s">
        <v>51</v>
      </c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3"/>
    </row>
    <row r="148" spans="1:15" s="5" customFormat="1" ht="15.75" customHeight="1" x14ac:dyDescent="0.2">
      <c r="D148" s="12" t="s">
        <v>50</v>
      </c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3"/>
    </row>
    <row r="149" spans="1:15" s="5" customFormat="1" ht="17.100000000000001" customHeight="1" x14ac:dyDescent="0.2">
      <c r="D149" s="5" t="s">
        <v>26</v>
      </c>
      <c r="E149" s="1">
        <f t="shared" ref="E149:E154" si="92">SUM(F149:O149)</f>
        <v>3009</v>
      </c>
      <c r="F149" s="2">
        <v>2740</v>
      </c>
      <c r="G149" s="2">
        <v>169</v>
      </c>
      <c r="H149" s="2">
        <v>33</v>
      </c>
      <c r="I149" s="2">
        <v>34</v>
      </c>
      <c r="J149" s="2">
        <v>8</v>
      </c>
      <c r="K149" s="2">
        <v>20</v>
      </c>
      <c r="L149" s="2">
        <v>3</v>
      </c>
      <c r="M149" s="2">
        <v>1</v>
      </c>
      <c r="N149" s="2">
        <v>1</v>
      </c>
      <c r="O149" s="3" t="s">
        <v>47</v>
      </c>
    </row>
    <row r="150" spans="1:15" s="5" customFormat="1" ht="17.100000000000001" customHeight="1" x14ac:dyDescent="0.2">
      <c r="D150" s="5" t="s">
        <v>27</v>
      </c>
      <c r="E150" s="1">
        <f t="shared" si="92"/>
        <v>693</v>
      </c>
      <c r="F150" s="2">
        <v>623</v>
      </c>
      <c r="G150" s="2">
        <v>42</v>
      </c>
      <c r="H150" s="2">
        <v>6</v>
      </c>
      <c r="I150" s="2">
        <v>8</v>
      </c>
      <c r="J150" s="2">
        <v>7</v>
      </c>
      <c r="K150" s="2">
        <v>3</v>
      </c>
      <c r="L150" s="2">
        <v>1</v>
      </c>
      <c r="M150" s="2">
        <v>2</v>
      </c>
      <c r="N150" s="2">
        <v>1</v>
      </c>
      <c r="O150" s="3" t="s">
        <v>47</v>
      </c>
    </row>
    <row r="151" spans="1:15" s="5" customFormat="1" ht="17.100000000000001" customHeight="1" x14ac:dyDescent="0.2">
      <c r="D151" s="5" t="s">
        <v>16</v>
      </c>
      <c r="E151" s="1">
        <f t="shared" si="92"/>
        <v>7</v>
      </c>
      <c r="F151" s="2">
        <v>7</v>
      </c>
      <c r="G151" s="2" t="s">
        <v>47</v>
      </c>
      <c r="H151" s="2" t="s">
        <v>47</v>
      </c>
      <c r="I151" s="2" t="s">
        <v>47</v>
      </c>
      <c r="J151" s="2" t="s">
        <v>47</v>
      </c>
      <c r="K151" s="2" t="s">
        <v>47</v>
      </c>
      <c r="L151" s="2" t="s">
        <v>47</v>
      </c>
      <c r="M151" s="2" t="s">
        <v>47</v>
      </c>
      <c r="N151" s="2" t="s">
        <v>47</v>
      </c>
      <c r="O151" s="3" t="s">
        <v>47</v>
      </c>
    </row>
    <row r="152" spans="1:15" s="5" customFormat="1" ht="17.100000000000001" customHeight="1" x14ac:dyDescent="0.2">
      <c r="C152" s="5" t="s">
        <v>28</v>
      </c>
      <c r="D152" s="10"/>
      <c r="E152" s="1">
        <f t="shared" si="92"/>
        <v>97</v>
      </c>
      <c r="F152" s="2">
        <v>86</v>
      </c>
      <c r="G152" s="2">
        <v>8</v>
      </c>
      <c r="H152" s="2">
        <v>2</v>
      </c>
      <c r="I152" s="2">
        <v>1</v>
      </c>
      <c r="J152" s="2" t="s">
        <v>47</v>
      </c>
      <c r="K152" s="2" t="s">
        <v>47</v>
      </c>
      <c r="L152" s="2" t="s">
        <v>47</v>
      </c>
      <c r="M152" s="2" t="s">
        <v>47</v>
      </c>
      <c r="N152" s="2" t="s">
        <v>47</v>
      </c>
      <c r="O152" s="3" t="s">
        <v>47</v>
      </c>
    </row>
    <row r="153" spans="1:15" s="5" customFormat="1" ht="17.100000000000001" customHeight="1" x14ac:dyDescent="0.2">
      <c r="C153" s="5" t="s">
        <v>17</v>
      </c>
      <c r="D153" s="10"/>
      <c r="E153" s="1">
        <f t="shared" si="92"/>
        <v>7</v>
      </c>
      <c r="F153" s="2">
        <v>7</v>
      </c>
      <c r="G153" s="2" t="s">
        <v>47</v>
      </c>
      <c r="H153" s="2" t="s">
        <v>47</v>
      </c>
      <c r="I153" s="2" t="s">
        <v>47</v>
      </c>
      <c r="J153" s="2" t="s">
        <v>47</v>
      </c>
      <c r="K153" s="2" t="s">
        <v>47</v>
      </c>
      <c r="L153" s="2" t="s">
        <v>47</v>
      </c>
      <c r="M153" s="2" t="s">
        <v>47</v>
      </c>
      <c r="N153" s="2" t="s">
        <v>47</v>
      </c>
      <c r="O153" s="3" t="s">
        <v>47</v>
      </c>
    </row>
    <row r="154" spans="1:15" s="5" customFormat="1" ht="17.100000000000001" customHeight="1" x14ac:dyDescent="0.2">
      <c r="C154" s="5" t="s">
        <v>6</v>
      </c>
      <c r="D154" s="4"/>
      <c r="E154" s="1">
        <f t="shared" si="92"/>
        <v>303</v>
      </c>
      <c r="F154" s="2">
        <v>276</v>
      </c>
      <c r="G154" s="2">
        <v>13</v>
      </c>
      <c r="H154" s="2">
        <v>6</v>
      </c>
      <c r="I154" s="2">
        <v>1</v>
      </c>
      <c r="J154" s="2" t="s">
        <v>47</v>
      </c>
      <c r="K154" s="2">
        <v>3</v>
      </c>
      <c r="L154" s="2" t="s">
        <v>47</v>
      </c>
      <c r="M154" s="2" t="s">
        <v>47</v>
      </c>
      <c r="N154" s="2" t="s">
        <v>47</v>
      </c>
      <c r="O154" s="3">
        <v>4</v>
      </c>
    </row>
    <row r="155" spans="1:15" s="5" customFormat="1" ht="17.100000000000001" customHeight="1" x14ac:dyDescent="0.2">
      <c r="B155" s="5" t="s">
        <v>7</v>
      </c>
      <c r="E155" s="1">
        <f>SUM(E156,E163,E159)</f>
        <v>908</v>
      </c>
      <c r="F155" s="1">
        <f t="shared" ref="F155" si="93">SUM(F156,F163,F159)</f>
        <v>811</v>
      </c>
      <c r="G155" s="1">
        <f t="shared" ref="G155:O155" si="94">SUM(G156,G163,G159)</f>
        <v>60</v>
      </c>
      <c r="H155" s="1">
        <f t="shared" si="94"/>
        <v>9</v>
      </c>
      <c r="I155" s="1">
        <f t="shared" si="94"/>
        <v>8</v>
      </c>
      <c r="J155" s="1">
        <f t="shared" si="94"/>
        <v>16</v>
      </c>
      <c r="K155" s="1">
        <f t="shared" si="94"/>
        <v>3</v>
      </c>
      <c r="L155" s="1">
        <f t="shared" si="94"/>
        <v>1</v>
      </c>
      <c r="M155" s="21">
        <f t="shared" si="94"/>
        <v>0</v>
      </c>
      <c r="N155" s="21">
        <f t="shared" si="94"/>
        <v>0</v>
      </c>
      <c r="O155" s="23">
        <f t="shared" si="94"/>
        <v>0</v>
      </c>
    </row>
    <row r="156" spans="1:15" s="5" customFormat="1" ht="17.100000000000001" customHeight="1" x14ac:dyDescent="0.2">
      <c r="C156" s="5" t="s">
        <v>24</v>
      </c>
      <c r="E156" s="1">
        <f>SUM(E157:E158)</f>
        <v>428</v>
      </c>
      <c r="F156" s="1">
        <f t="shared" ref="F156" si="95">SUM(F157:F158)</f>
        <v>408</v>
      </c>
      <c r="G156" s="1">
        <f t="shared" ref="G156:O156" si="96">SUM(G157:G158)</f>
        <v>9</v>
      </c>
      <c r="H156" s="1">
        <f t="shared" si="96"/>
        <v>2</v>
      </c>
      <c r="I156" s="1">
        <f t="shared" si="96"/>
        <v>6</v>
      </c>
      <c r="J156" s="1">
        <f t="shared" si="96"/>
        <v>3</v>
      </c>
      <c r="K156" s="1">
        <f t="shared" si="96"/>
        <v>0</v>
      </c>
      <c r="L156" s="21">
        <f t="shared" si="96"/>
        <v>0</v>
      </c>
      <c r="M156" s="21">
        <f t="shared" si="96"/>
        <v>0</v>
      </c>
      <c r="N156" s="21">
        <f t="shared" si="96"/>
        <v>0</v>
      </c>
      <c r="O156" s="23">
        <f t="shared" si="96"/>
        <v>0</v>
      </c>
    </row>
    <row r="157" spans="1:15" s="5" customFormat="1" ht="17.100000000000001" customHeight="1" x14ac:dyDescent="0.2">
      <c r="D157" s="5" t="s">
        <v>16</v>
      </c>
      <c r="E157" s="1">
        <f>SUM(F157:O157)</f>
        <v>209</v>
      </c>
      <c r="F157" s="2">
        <v>194</v>
      </c>
      <c r="G157" s="2">
        <v>7</v>
      </c>
      <c r="H157" s="2">
        <v>2</v>
      </c>
      <c r="I157" s="2">
        <v>4</v>
      </c>
      <c r="J157" s="2">
        <v>2</v>
      </c>
      <c r="K157" s="2" t="s">
        <v>47</v>
      </c>
      <c r="L157" s="2" t="s">
        <v>47</v>
      </c>
      <c r="M157" s="2" t="s">
        <v>47</v>
      </c>
      <c r="N157" s="2" t="s">
        <v>47</v>
      </c>
      <c r="O157" s="3" t="s">
        <v>47</v>
      </c>
    </row>
    <row r="158" spans="1:15" s="5" customFormat="1" ht="17.100000000000001" customHeight="1" x14ac:dyDescent="0.2">
      <c r="D158" s="7" t="s">
        <v>19</v>
      </c>
      <c r="E158" s="1">
        <f t="shared" ref="E158:E163" si="97">SUM(F158:O158)</f>
        <v>219</v>
      </c>
      <c r="F158" s="2">
        <v>214</v>
      </c>
      <c r="G158" s="2">
        <v>2</v>
      </c>
      <c r="H158" s="2" t="s">
        <v>47</v>
      </c>
      <c r="I158" s="2">
        <v>2</v>
      </c>
      <c r="J158" s="2">
        <v>1</v>
      </c>
      <c r="K158" s="2" t="s">
        <v>47</v>
      </c>
      <c r="L158" s="2" t="s">
        <v>47</v>
      </c>
      <c r="M158" s="2" t="s">
        <v>47</v>
      </c>
      <c r="N158" s="2" t="s">
        <v>47</v>
      </c>
      <c r="O158" s="3" t="s">
        <v>47</v>
      </c>
    </row>
    <row r="159" spans="1:15" s="5" customFormat="1" ht="17.100000000000001" customHeight="1" x14ac:dyDescent="0.2">
      <c r="C159" s="5" t="s">
        <v>29</v>
      </c>
      <c r="E159" s="1">
        <f>SUM(E160:E162)</f>
        <v>479</v>
      </c>
      <c r="F159" s="1">
        <f>SUM(F160:F162)</f>
        <v>402</v>
      </c>
      <c r="G159" s="1">
        <f t="shared" ref="G159:O159" si="98">SUM(G160:G162)</f>
        <v>51</v>
      </c>
      <c r="H159" s="1">
        <f t="shared" si="98"/>
        <v>7</v>
      </c>
      <c r="I159" s="1">
        <f t="shared" si="98"/>
        <v>2</v>
      </c>
      <c r="J159" s="1">
        <f t="shared" si="98"/>
        <v>13</v>
      </c>
      <c r="K159" s="1">
        <f t="shared" si="98"/>
        <v>3</v>
      </c>
      <c r="L159" s="1">
        <f t="shared" si="98"/>
        <v>1</v>
      </c>
      <c r="M159" s="21">
        <f t="shared" si="98"/>
        <v>0</v>
      </c>
      <c r="N159" s="21">
        <f t="shared" si="98"/>
        <v>0</v>
      </c>
      <c r="O159" s="23">
        <f t="shared" si="98"/>
        <v>0</v>
      </c>
    </row>
    <row r="160" spans="1:15" s="5" customFormat="1" ht="17.100000000000001" customHeight="1" x14ac:dyDescent="0.2">
      <c r="D160" s="5" t="s">
        <v>21</v>
      </c>
      <c r="E160" s="1">
        <f t="shared" si="97"/>
        <v>326</v>
      </c>
      <c r="F160" s="2">
        <v>273</v>
      </c>
      <c r="G160" s="2">
        <v>35</v>
      </c>
      <c r="H160" s="2">
        <v>5</v>
      </c>
      <c r="I160" s="2">
        <v>1</v>
      </c>
      <c r="J160" s="2">
        <v>11</v>
      </c>
      <c r="K160" s="2">
        <v>1</v>
      </c>
      <c r="L160" s="2" t="s">
        <v>47</v>
      </c>
      <c r="M160" s="2" t="s">
        <v>47</v>
      </c>
      <c r="N160" s="2" t="s">
        <v>47</v>
      </c>
      <c r="O160" s="3" t="s">
        <v>47</v>
      </c>
    </row>
    <row r="161" spans="2:15" s="5" customFormat="1" ht="17.100000000000001" customHeight="1" x14ac:dyDescent="0.2">
      <c r="D161" s="5" t="s">
        <v>23</v>
      </c>
      <c r="E161" s="1">
        <f t="shared" si="97"/>
        <v>145</v>
      </c>
      <c r="F161" s="2">
        <v>123</v>
      </c>
      <c r="G161" s="2">
        <v>14</v>
      </c>
      <c r="H161" s="2">
        <v>2</v>
      </c>
      <c r="I161" s="2">
        <v>1</v>
      </c>
      <c r="J161" s="2">
        <v>2</v>
      </c>
      <c r="K161" s="2">
        <v>2</v>
      </c>
      <c r="L161" s="2">
        <v>1</v>
      </c>
      <c r="M161" s="2" t="s">
        <v>47</v>
      </c>
      <c r="N161" s="2" t="s">
        <v>47</v>
      </c>
      <c r="O161" s="3" t="s">
        <v>47</v>
      </c>
    </row>
    <row r="162" spans="2:15" s="5" customFormat="1" ht="17.100000000000001" customHeight="1" x14ac:dyDescent="0.2">
      <c r="D162" s="7" t="s">
        <v>22</v>
      </c>
      <c r="E162" s="1">
        <f t="shared" si="97"/>
        <v>8</v>
      </c>
      <c r="F162" s="2">
        <v>6</v>
      </c>
      <c r="G162" s="2">
        <v>2</v>
      </c>
      <c r="H162" s="2" t="s">
        <v>47</v>
      </c>
      <c r="I162" s="2" t="s">
        <v>47</v>
      </c>
      <c r="J162" s="2" t="s">
        <v>47</v>
      </c>
      <c r="K162" s="2" t="s">
        <v>47</v>
      </c>
      <c r="L162" s="2" t="s">
        <v>47</v>
      </c>
      <c r="M162" s="2" t="s">
        <v>47</v>
      </c>
      <c r="N162" s="2" t="s">
        <v>47</v>
      </c>
      <c r="O162" s="3" t="s">
        <v>47</v>
      </c>
    </row>
    <row r="163" spans="2:15" s="5" customFormat="1" ht="17.100000000000001" customHeight="1" x14ac:dyDescent="0.2">
      <c r="C163" s="5" t="s">
        <v>20</v>
      </c>
      <c r="D163" s="4"/>
      <c r="E163" s="1">
        <f t="shared" si="97"/>
        <v>1</v>
      </c>
      <c r="F163" s="2">
        <v>1</v>
      </c>
      <c r="G163" s="2" t="s">
        <v>47</v>
      </c>
      <c r="H163" s="2" t="s">
        <v>47</v>
      </c>
      <c r="I163" s="2" t="s">
        <v>47</v>
      </c>
      <c r="J163" s="2" t="s">
        <v>47</v>
      </c>
      <c r="K163" s="2" t="s">
        <v>47</v>
      </c>
      <c r="L163" s="2" t="s">
        <v>47</v>
      </c>
      <c r="M163" s="2" t="s">
        <v>47</v>
      </c>
      <c r="N163" s="2" t="s">
        <v>47</v>
      </c>
      <c r="O163" s="3" t="s">
        <v>47</v>
      </c>
    </row>
    <row r="164" spans="2:15" s="5" customFormat="1" ht="17.100000000000001" customHeight="1" x14ac:dyDescent="0.2">
      <c r="B164" s="5" t="s">
        <v>8</v>
      </c>
      <c r="E164" s="1">
        <f>SUM(E165:E169)</f>
        <v>637</v>
      </c>
      <c r="F164" s="1">
        <f t="shared" ref="F164:O164" si="99">SUM(F165:F169)</f>
        <v>602</v>
      </c>
      <c r="G164" s="1">
        <f t="shared" si="99"/>
        <v>14</v>
      </c>
      <c r="H164" s="1">
        <f t="shared" si="99"/>
        <v>4</v>
      </c>
      <c r="I164" s="1">
        <f t="shared" si="99"/>
        <v>11</v>
      </c>
      <c r="J164" s="21">
        <f t="shared" si="99"/>
        <v>0</v>
      </c>
      <c r="K164" s="1">
        <f t="shared" si="99"/>
        <v>4</v>
      </c>
      <c r="L164" s="1">
        <f t="shared" si="99"/>
        <v>1</v>
      </c>
      <c r="M164" s="21">
        <f t="shared" si="99"/>
        <v>0</v>
      </c>
      <c r="N164" s="1">
        <f t="shared" si="99"/>
        <v>1</v>
      </c>
      <c r="O164" s="23">
        <f t="shared" si="99"/>
        <v>0</v>
      </c>
    </row>
    <row r="165" spans="2:15" s="5" customFormat="1" ht="17.100000000000001" customHeight="1" x14ac:dyDescent="0.2">
      <c r="D165" s="5" t="s">
        <v>25</v>
      </c>
      <c r="E165" s="1">
        <f>SUM(F165:O165)</f>
        <v>16</v>
      </c>
      <c r="F165" s="2">
        <v>16</v>
      </c>
      <c r="G165" s="2" t="s">
        <v>47</v>
      </c>
      <c r="H165" s="2" t="s">
        <v>47</v>
      </c>
      <c r="I165" s="2" t="s">
        <v>47</v>
      </c>
      <c r="J165" s="2" t="s">
        <v>47</v>
      </c>
      <c r="K165" s="2" t="s">
        <v>47</v>
      </c>
      <c r="L165" s="2" t="s">
        <v>47</v>
      </c>
      <c r="M165" s="2" t="s">
        <v>47</v>
      </c>
      <c r="N165" s="2" t="s">
        <v>47</v>
      </c>
      <c r="O165" s="3" t="s">
        <v>47</v>
      </c>
    </row>
    <row r="166" spans="2:15" s="5" customFormat="1" ht="17.100000000000001" customHeight="1" x14ac:dyDescent="0.2">
      <c r="D166" s="5" t="s">
        <v>26</v>
      </c>
      <c r="E166" s="1">
        <f t="shared" ref="E166:E169" si="100">SUM(F166:O166)</f>
        <v>613</v>
      </c>
      <c r="F166" s="2">
        <v>578</v>
      </c>
      <c r="G166" s="2">
        <v>14</v>
      </c>
      <c r="H166" s="2">
        <v>4</v>
      </c>
      <c r="I166" s="2">
        <v>11</v>
      </c>
      <c r="J166" s="2" t="s">
        <v>47</v>
      </c>
      <c r="K166" s="2">
        <v>4</v>
      </c>
      <c r="L166" s="2">
        <v>1</v>
      </c>
      <c r="M166" s="2" t="s">
        <v>47</v>
      </c>
      <c r="N166" s="2">
        <v>1</v>
      </c>
      <c r="O166" s="3" t="s">
        <v>47</v>
      </c>
    </row>
    <row r="167" spans="2:15" s="5" customFormat="1" ht="17.100000000000001" customHeight="1" x14ac:dyDescent="0.2">
      <c r="D167" s="5" t="s">
        <v>27</v>
      </c>
      <c r="E167" s="1">
        <f t="shared" si="100"/>
        <v>5</v>
      </c>
      <c r="F167" s="2">
        <v>5</v>
      </c>
      <c r="G167" s="2" t="s">
        <v>47</v>
      </c>
      <c r="H167" s="2" t="s">
        <v>47</v>
      </c>
      <c r="I167" s="2" t="s">
        <v>47</v>
      </c>
      <c r="J167" s="2" t="s">
        <v>47</v>
      </c>
      <c r="K167" s="2" t="s">
        <v>47</v>
      </c>
      <c r="L167" s="2" t="s">
        <v>47</v>
      </c>
      <c r="M167" s="2" t="s">
        <v>47</v>
      </c>
      <c r="N167" s="2" t="s">
        <v>47</v>
      </c>
      <c r="O167" s="3" t="s">
        <v>47</v>
      </c>
    </row>
    <row r="168" spans="2:15" s="5" customFormat="1" ht="17.100000000000001" customHeight="1" x14ac:dyDescent="0.2">
      <c r="D168" s="5" t="s">
        <v>16</v>
      </c>
      <c r="E168" s="1">
        <f t="shared" si="100"/>
        <v>2</v>
      </c>
      <c r="F168" s="2">
        <v>2</v>
      </c>
      <c r="G168" s="2" t="s">
        <v>47</v>
      </c>
      <c r="H168" s="2" t="s">
        <v>47</v>
      </c>
      <c r="I168" s="2" t="s">
        <v>47</v>
      </c>
      <c r="J168" s="2" t="s">
        <v>47</v>
      </c>
      <c r="K168" s="2" t="s">
        <v>47</v>
      </c>
      <c r="L168" s="2" t="s">
        <v>47</v>
      </c>
      <c r="M168" s="2" t="s">
        <v>47</v>
      </c>
      <c r="N168" s="2" t="s">
        <v>47</v>
      </c>
      <c r="O168" s="3" t="s">
        <v>47</v>
      </c>
    </row>
    <row r="169" spans="2:15" s="5" customFormat="1" ht="17.100000000000001" customHeight="1" x14ac:dyDescent="0.2">
      <c r="D169" s="5" t="s">
        <v>19</v>
      </c>
      <c r="E169" s="1">
        <f t="shared" si="100"/>
        <v>1</v>
      </c>
      <c r="F169" s="2">
        <v>1</v>
      </c>
      <c r="G169" s="2" t="s">
        <v>47</v>
      </c>
      <c r="H169" s="2" t="s">
        <v>47</v>
      </c>
      <c r="I169" s="2" t="s">
        <v>47</v>
      </c>
      <c r="J169" s="2" t="s">
        <v>47</v>
      </c>
      <c r="K169" s="2" t="s">
        <v>47</v>
      </c>
      <c r="L169" s="2" t="s">
        <v>47</v>
      </c>
      <c r="M169" s="2" t="s">
        <v>47</v>
      </c>
      <c r="N169" s="2" t="s">
        <v>47</v>
      </c>
      <c r="O169" s="3" t="s">
        <v>47</v>
      </c>
    </row>
    <row r="170" spans="2:15" s="5" customFormat="1" ht="17.100000000000001" customHeight="1" x14ac:dyDescent="0.2">
      <c r="B170" s="5" t="s">
        <v>9</v>
      </c>
      <c r="E170" s="1">
        <f>SUM(E171:E172)</f>
        <v>36</v>
      </c>
      <c r="F170" s="1">
        <f t="shared" ref="F170" si="101">SUM(F171:F172)</f>
        <v>36</v>
      </c>
      <c r="G170" s="21">
        <f t="shared" ref="G170:O170" si="102">SUM(G171:G172)</f>
        <v>0</v>
      </c>
      <c r="H170" s="21">
        <f t="shared" si="102"/>
        <v>0</v>
      </c>
      <c r="I170" s="21">
        <f t="shared" si="102"/>
        <v>0</v>
      </c>
      <c r="J170" s="21">
        <f t="shared" si="102"/>
        <v>0</v>
      </c>
      <c r="K170" s="21">
        <f t="shared" si="102"/>
        <v>0</v>
      </c>
      <c r="L170" s="21">
        <f t="shared" si="102"/>
        <v>0</v>
      </c>
      <c r="M170" s="21">
        <f t="shared" si="102"/>
        <v>0</v>
      </c>
      <c r="N170" s="21">
        <f t="shared" si="102"/>
        <v>0</v>
      </c>
      <c r="O170" s="23">
        <f t="shared" si="102"/>
        <v>0</v>
      </c>
    </row>
    <row r="171" spans="2:15" s="5" customFormat="1" ht="17.100000000000001" customHeight="1" x14ac:dyDescent="0.2">
      <c r="D171" s="5" t="s">
        <v>16</v>
      </c>
      <c r="E171" s="1">
        <f>SUM(F171:O171)</f>
        <v>35</v>
      </c>
      <c r="F171" s="2">
        <v>35</v>
      </c>
      <c r="G171" s="2" t="s">
        <v>47</v>
      </c>
      <c r="H171" s="2" t="s">
        <v>47</v>
      </c>
      <c r="I171" s="2" t="s">
        <v>47</v>
      </c>
      <c r="J171" s="2" t="s">
        <v>47</v>
      </c>
      <c r="K171" s="2" t="s">
        <v>47</v>
      </c>
      <c r="L171" s="2" t="s">
        <v>47</v>
      </c>
      <c r="M171" s="2" t="s">
        <v>47</v>
      </c>
      <c r="N171" s="2" t="s">
        <v>47</v>
      </c>
      <c r="O171" s="3" t="s">
        <v>47</v>
      </c>
    </row>
    <row r="172" spans="2:15" s="5" customFormat="1" ht="17.100000000000001" customHeight="1" x14ac:dyDescent="0.2">
      <c r="D172" s="5" t="s">
        <v>19</v>
      </c>
      <c r="E172" s="1">
        <f>SUM(F172:O172)</f>
        <v>1</v>
      </c>
      <c r="F172" s="2">
        <v>1</v>
      </c>
      <c r="G172" s="2" t="s">
        <v>47</v>
      </c>
      <c r="H172" s="2" t="s">
        <v>47</v>
      </c>
      <c r="I172" s="2" t="s">
        <v>47</v>
      </c>
      <c r="J172" s="2" t="s">
        <v>47</v>
      </c>
      <c r="K172" s="2" t="s">
        <v>47</v>
      </c>
      <c r="L172" s="2" t="s">
        <v>47</v>
      </c>
      <c r="M172" s="2" t="s">
        <v>47</v>
      </c>
      <c r="N172" s="2" t="s">
        <v>47</v>
      </c>
      <c r="O172" s="3" t="s">
        <v>47</v>
      </c>
    </row>
    <row r="173" spans="2:15" s="5" customFormat="1" ht="17.100000000000001" customHeight="1" x14ac:dyDescent="0.2">
      <c r="B173" s="5" t="s">
        <v>4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6"/>
    </row>
    <row r="174" spans="2:15" s="5" customFormat="1" ht="17.100000000000001" customHeight="1" x14ac:dyDescent="0.2">
      <c r="B174" s="5" t="s">
        <v>34</v>
      </c>
      <c r="E174" s="1">
        <f t="shared" ref="E174:O174" si="103">SUM(E175,E181,E184,E182,E185)</f>
        <v>109</v>
      </c>
      <c r="F174" s="1">
        <f t="shared" si="103"/>
        <v>99</v>
      </c>
      <c r="G174" s="1">
        <f t="shared" si="103"/>
        <v>7</v>
      </c>
      <c r="H174" s="21">
        <f t="shared" si="103"/>
        <v>0</v>
      </c>
      <c r="I174" s="1">
        <f t="shared" si="103"/>
        <v>1</v>
      </c>
      <c r="J174" s="1">
        <f t="shared" si="103"/>
        <v>2</v>
      </c>
      <c r="K174" s="21">
        <f t="shared" si="103"/>
        <v>0</v>
      </c>
      <c r="L174" s="21">
        <f t="shared" si="103"/>
        <v>0</v>
      </c>
      <c r="M174" s="21">
        <f t="shared" si="103"/>
        <v>0</v>
      </c>
      <c r="N174" s="21">
        <f t="shared" si="103"/>
        <v>0</v>
      </c>
      <c r="O174" s="23">
        <f t="shared" si="103"/>
        <v>0</v>
      </c>
    </row>
    <row r="175" spans="2:15" s="5" customFormat="1" ht="17.100000000000001" customHeight="1" x14ac:dyDescent="0.2">
      <c r="C175" s="5" t="s">
        <v>24</v>
      </c>
      <c r="E175" s="1">
        <f t="shared" ref="E175:F175" si="104">SUM(E176:E180)</f>
        <v>100</v>
      </c>
      <c r="F175" s="1">
        <f t="shared" si="104"/>
        <v>91</v>
      </c>
      <c r="G175" s="1">
        <f t="shared" ref="G175:O175" si="105">SUM(G176:G180)</f>
        <v>6</v>
      </c>
      <c r="H175" s="21">
        <f t="shared" si="105"/>
        <v>0</v>
      </c>
      <c r="I175" s="1">
        <f t="shared" si="105"/>
        <v>1</v>
      </c>
      <c r="J175" s="1">
        <f t="shared" si="105"/>
        <v>2</v>
      </c>
      <c r="K175" s="21">
        <f t="shared" si="105"/>
        <v>0</v>
      </c>
      <c r="L175" s="21">
        <f t="shared" si="105"/>
        <v>0</v>
      </c>
      <c r="M175" s="21">
        <f t="shared" si="105"/>
        <v>0</v>
      </c>
      <c r="N175" s="21">
        <f t="shared" si="105"/>
        <v>0</v>
      </c>
      <c r="O175" s="23">
        <f t="shared" si="105"/>
        <v>0</v>
      </c>
    </row>
    <row r="176" spans="2:15" s="5" customFormat="1" ht="17.100000000000001" customHeight="1" x14ac:dyDescent="0.2">
      <c r="D176" s="5" t="s">
        <v>25</v>
      </c>
      <c r="E176" s="1">
        <f>SUM(F176:O176)</f>
        <v>18</v>
      </c>
      <c r="F176" s="2">
        <v>18</v>
      </c>
      <c r="G176" s="2" t="s">
        <v>47</v>
      </c>
      <c r="H176" s="2" t="s">
        <v>47</v>
      </c>
      <c r="I176" s="2" t="s">
        <v>47</v>
      </c>
      <c r="J176" s="2" t="s">
        <v>47</v>
      </c>
      <c r="K176" s="2" t="s">
        <v>47</v>
      </c>
      <c r="L176" s="2" t="s">
        <v>47</v>
      </c>
      <c r="M176" s="2" t="s">
        <v>47</v>
      </c>
      <c r="N176" s="2" t="s">
        <v>47</v>
      </c>
      <c r="O176" s="3" t="s">
        <v>47</v>
      </c>
    </row>
    <row r="177" spans="1:15" s="5" customFormat="1" ht="17.100000000000001" customHeight="1" x14ac:dyDescent="0.2">
      <c r="D177" s="5" t="s">
        <v>26</v>
      </c>
      <c r="E177" s="1">
        <f t="shared" ref="E177:E181" si="106">SUM(F177:O177)</f>
        <v>8</v>
      </c>
      <c r="F177" s="2">
        <v>8</v>
      </c>
      <c r="G177" s="2" t="s">
        <v>47</v>
      </c>
      <c r="H177" s="2" t="s">
        <v>47</v>
      </c>
      <c r="I177" s="2" t="s">
        <v>47</v>
      </c>
      <c r="J177" s="2" t="s">
        <v>47</v>
      </c>
      <c r="K177" s="2" t="s">
        <v>47</v>
      </c>
      <c r="L177" s="2" t="s">
        <v>47</v>
      </c>
      <c r="M177" s="2" t="s">
        <v>47</v>
      </c>
      <c r="N177" s="2" t="s">
        <v>47</v>
      </c>
      <c r="O177" s="3" t="s">
        <v>47</v>
      </c>
    </row>
    <row r="178" spans="1:15" s="5" customFormat="1" ht="17.100000000000001" customHeight="1" x14ac:dyDescent="0.2">
      <c r="D178" s="5" t="s">
        <v>27</v>
      </c>
      <c r="E178" s="1">
        <f t="shared" si="106"/>
        <v>59</v>
      </c>
      <c r="F178" s="2">
        <v>51</v>
      </c>
      <c r="G178" s="2">
        <v>5</v>
      </c>
      <c r="H178" s="2" t="s">
        <v>47</v>
      </c>
      <c r="I178" s="2">
        <v>1</v>
      </c>
      <c r="J178" s="2">
        <v>2</v>
      </c>
      <c r="K178" s="2" t="s">
        <v>47</v>
      </c>
      <c r="L178" s="2" t="s">
        <v>47</v>
      </c>
      <c r="M178" s="2" t="s">
        <v>47</v>
      </c>
      <c r="N178" s="2" t="s">
        <v>47</v>
      </c>
      <c r="O178" s="3" t="s">
        <v>47</v>
      </c>
    </row>
    <row r="179" spans="1:15" s="5" customFormat="1" ht="17.100000000000001" customHeight="1" x14ac:dyDescent="0.2">
      <c r="D179" s="5" t="s">
        <v>16</v>
      </c>
      <c r="E179" s="1">
        <f t="shared" si="106"/>
        <v>4</v>
      </c>
      <c r="F179" s="2">
        <v>4</v>
      </c>
      <c r="G179" s="2" t="s">
        <v>47</v>
      </c>
      <c r="H179" s="2" t="s">
        <v>47</v>
      </c>
      <c r="I179" s="2" t="s">
        <v>47</v>
      </c>
      <c r="J179" s="2" t="s">
        <v>47</v>
      </c>
      <c r="K179" s="2" t="s">
        <v>47</v>
      </c>
      <c r="L179" s="2" t="s">
        <v>47</v>
      </c>
      <c r="M179" s="2" t="s">
        <v>47</v>
      </c>
      <c r="N179" s="2" t="s">
        <v>47</v>
      </c>
      <c r="O179" s="3" t="s">
        <v>47</v>
      </c>
    </row>
    <row r="180" spans="1:15" s="5" customFormat="1" ht="17.100000000000001" customHeight="1" x14ac:dyDescent="0.2">
      <c r="D180" s="7" t="s">
        <v>19</v>
      </c>
      <c r="E180" s="1">
        <f t="shared" si="106"/>
        <v>11</v>
      </c>
      <c r="F180" s="2">
        <v>10</v>
      </c>
      <c r="G180" s="2">
        <v>1</v>
      </c>
      <c r="H180" s="2" t="s">
        <v>47</v>
      </c>
      <c r="I180" s="2" t="s">
        <v>47</v>
      </c>
      <c r="J180" s="2" t="s">
        <v>47</v>
      </c>
      <c r="K180" s="2" t="s">
        <v>47</v>
      </c>
      <c r="L180" s="2" t="s">
        <v>47</v>
      </c>
      <c r="M180" s="2" t="s">
        <v>47</v>
      </c>
      <c r="N180" s="2" t="s">
        <v>47</v>
      </c>
      <c r="O180" s="3" t="s">
        <v>47</v>
      </c>
    </row>
    <row r="181" spans="1:15" s="5" customFormat="1" ht="17.100000000000001" customHeight="1" x14ac:dyDescent="0.2">
      <c r="C181" s="5" t="s">
        <v>28</v>
      </c>
      <c r="D181" s="7"/>
      <c r="E181" s="1">
        <f t="shared" si="106"/>
        <v>1</v>
      </c>
      <c r="F181" s="2">
        <v>1</v>
      </c>
      <c r="G181" s="2" t="s">
        <v>47</v>
      </c>
      <c r="H181" s="2" t="s">
        <v>47</v>
      </c>
      <c r="I181" s="2" t="s">
        <v>47</v>
      </c>
      <c r="J181" s="2" t="s">
        <v>47</v>
      </c>
      <c r="K181" s="2" t="s">
        <v>47</v>
      </c>
      <c r="L181" s="2" t="s">
        <v>47</v>
      </c>
      <c r="M181" s="2" t="s">
        <v>47</v>
      </c>
      <c r="N181" s="2" t="s">
        <v>47</v>
      </c>
      <c r="O181" s="3" t="s">
        <v>47</v>
      </c>
    </row>
    <row r="182" spans="1:15" s="5" customFormat="1" ht="17.100000000000001" customHeight="1" x14ac:dyDescent="0.2">
      <c r="C182" s="5" t="s">
        <v>29</v>
      </c>
      <c r="E182" s="1">
        <f t="shared" ref="E182:O182" si="107">SUM(E183:E183)</f>
        <v>2</v>
      </c>
      <c r="F182" s="1">
        <f t="shared" si="107"/>
        <v>2</v>
      </c>
      <c r="G182" s="21">
        <f t="shared" si="107"/>
        <v>0</v>
      </c>
      <c r="H182" s="21">
        <f t="shared" si="107"/>
        <v>0</v>
      </c>
      <c r="I182" s="21">
        <f t="shared" si="107"/>
        <v>0</v>
      </c>
      <c r="J182" s="21">
        <f t="shared" si="107"/>
        <v>0</v>
      </c>
      <c r="K182" s="21">
        <f t="shared" si="107"/>
        <v>0</v>
      </c>
      <c r="L182" s="21">
        <f t="shared" si="107"/>
        <v>0</v>
      </c>
      <c r="M182" s="21">
        <f t="shared" si="107"/>
        <v>0</v>
      </c>
      <c r="N182" s="21">
        <f t="shared" si="107"/>
        <v>0</v>
      </c>
      <c r="O182" s="23">
        <f t="shared" si="107"/>
        <v>0</v>
      </c>
    </row>
    <row r="183" spans="1:15" s="5" customFormat="1" ht="17.100000000000001" customHeight="1" x14ac:dyDescent="0.2">
      <c r="D183" s="5" t="s">
        <v>21</v>
      </c>
      <c r="E183" s="1">
        <f>SUM(F183:O183)</f>
        <v>2</v>
      </c>
      <c r="F183" s="2">
        <v>2</v>
      </c>
      <c r="G183" s="2" t="s">
        <v>47</v>
      </c>
      <c r="H183" s="2" t="s">
        <v>47</v>
      </c>
      <c r="I183" s="2" t="s">
        <v>47</v>
      </c>
      <c r="J183" s="2" t="s">
        <v>47</v>
      </c>
      <c r="K183" s="2" t="s">
        <v>47</v>
      </c>
      <c r="L183" s="2" t="s">
        <v>47</v>
      </c>
      <c r="M183" s="2" t="s">
        <v>47</v>
      </c>
      <c r="N183" s="2" t="s">
        <v>47</v>
      </c>
      <c r="O183" s="3" t="s">
        <v>47</v>
      </c>
    </row>
    <row r="184" spans="1:15" s="10" customFormat="1" ht="17.100000000000001" customHeight="1" x14ac:dyDescent="0.2">
      <c r="A184" s="5"/>
      <c r="B184" s="5"/>
      <c r="C184" s="5" t="s">
        <v>20</v>
      </c>
      <c r="D184" s="5"/>
      <c r="E184" s="1">
        <f t="shared" ref="E184:E187" si="108">SUM(F184:O184)</f>
        <v>2</v>
      </c>
      <c r="F184" s="2">
        <v>1</v>
      </c>
      <c r="G184" s="2">
        <v>1</v>
      </c>
      <c r="H184" s="2" t="s">
        <v>47</v>
      </c>
      <c r="I184" s="2" t="s">
        <v>47</v>
      </c>
      <c r="J184" s="2" t="s">
        <v>47</v>
      </c>
      <c r="K184" s="2" t="s">
        <v>47</v>
      </c>
      <c r="L184" s="2" t="s">
        <v>47</v>
      </c>
      <c r="M184" s="2" t="s">
        <v>47</v>
      </c>
      <c r="N184" s="2" t="s">
        <v>47</v>
      </c>
      <c r="O184" s="3" t="s">
        <v>47</v>
      </c>
    </row>
    <row r="185" spans="1:15" s="10" customFormat="1" ht="17.100000000000001" customHeight="1" x14ac:dyDescent="0.2">
      <c r="A185" s="5"/>
      <c r="B185" s="5"/>
      <c r="C185" s="5" t="s">
        <v>6</v>
      </c>
      <c r="D185" s="4"/>
      <c r="E185" s="1">
        <f t="shared" si="108"/>
        <v>4</v>
      </c>
      <c r="F185" s="2">
        <v>4</v>
      </c>
      <c r="G185" s="2" t="s">
        <v>47</v>
      </c>
      <c r="H185" s="2" t="s">
        <v>47</v>
      </c>
      <c r="I185" s="2" t="s">
        <v>47</v>
      </c>
      <c r="J185" s="2" t="s">
        <v>47</v>
      </c>
      <c r="K185" s="2" t="s">
        <v>47</v>
      </c>
      <c r="L185" s="2" t="s">
        <v>47</v>
      </c>
      <c r="M185" s="2" t="s">
        <v>47</v>
      </c>
      <c r="N185" s="2" t="s">
        <v>47</v>
      </c>
      <c r="O185" s="3" t="s">
        <v>47</v>
      </c>
    </row>
    <row r="186" spans="1:15" s="5" customFormat="1" ht="17.100000000000001" customHeight="1" x14ac:dyDescent="0.2">
      <c r="B186" s="5" t="s">
        <v>10</v>
      </c>
      <c r="D186" s="4"/>
      <c r="E186" s="1">
        <f t="shared" si="108"/>
        <v>4</v>
      </c>
      <c r="F186" s="2">
        <v>4</v>
      </c>
      <c r="G186" s="2" t="s">
        <v>47</v>
      </c>
      <c r="H186" s="2" t="s">
        <v>47</v>
      </c>
      <c r="I186" s="2" t="s">
        <v>47</v>
      </c>
      <c r="J186" s="2" t="s">
        <v>47</v>
      </c>
      <c r="K186" s="2" t="s">
        <v>47</v>
      </c>
      <c r="L186" s="2" t="s">
        <v>47</v>
      </c>
      <c r="M186" s="2" t="s">
        <v>47</v>
      </c>
      <c r="N186" s="2" t="s">
        <v>47</v>
      </c>
      <c r="O186" s="3" t="s">
        <v>47</v>
      </c>
    </row>
    <row r="187" spans="1:15" s="5" customFormat="1" ht="17.100000000000001" customHeight="1" x14ac:dyDescent="0.2">
      <c r="B187" s="5" t="s">
        <v>32</v>
      </c>
      <c r="E187" s="1">
        <f t="shared" si="108"/>
        <v>6</v>
      </c>
      <c r="F187" s="2">
        <v>5</v>
      </c>
      <c r="G187" s="2">
        <v>1</v>
      </c>
      <c r="H187" s="2" t="s">
        <v>47</v>
      </c>
      <c r="I187" s="2" t="s">
        <v>47</v>
      </c>
      <c r="J187" s="2" t="s">
        <v>47</v>
      </c>
      <c r="K187" s="2" t="s">
        <v>47</v>
      </c>
      <c r="L187" s="2" t="s">
        <v>47</v>
      </c>
      <c r="M187" s="2" t="s">
        <v>47</v>
      </c>
      <c r="N187" s="2" t="s">
        <v>47</v>
      </c>
      <c r="O187" s="3" t="s">
        <v>47</v>
      </c>
    </row>
    <row r="188" spans="1:15" s="10" customFormat="1" ht="24" customHeight="1" x14ac:dyDescent="0.2">
      <c r="A188" s="31" t="s">
        <v>14</v>
      </c>
      <c r="B188" s="31"/>
      <c r="C188" s="31"/>
      <c r="D188" s="32"/>
      <c r="E188" s="1">
        <f t="shared" ref="E188:F188" si="109">SUM(E189,E200,E209,E215,E219,E233,E234,E235)</f>
        <v>34250</v>
      </c>
      <c r="F188" s="21">
        <f t="shared" si="109"/>
        <v>29530</v>
      </c>
      <c r="G188" s="21">
        <f t="shared" ref="G188:O188" si="110">SUM(G189,G200,G209,G215,G219,G233,G234,G235)</f>
        <v>2790</v>
      </c>
      <c r="H188" s="21">
        <f t="shared" si="110"/>
        <v>913</v>
      </c>
      <c r="I188" s="21">
        <f t="shared" si="110"/>
        <v>576</v>
      </c>
      <c r="J188" s="21">
        <f t="shared" si="110"/>
        <v>151</v>
      </c>
      <c r="K188" s="21">
        <f t="shared" si="110"/>
        <v>216</v>
      </c>
      <c r="L188" s="21">
        <f t="shared" si="110"/>
        <v>39</v>
      </c>
      <c r="M188" s="21">
        <f t="shared" si="110"/>
        <v>18</v>
      </c>
      <c r="N188" s="21">
        <f t="shared" si="110"/>
        <v>6</v>
      </c>
      <c r="O188" s="23">
        <f t="shared" si="110"/>
        <v>11</v>
      </c>
    </row>
    <row r="189" spans="1:15" s="10" customFormat="1" ht="17.100000000000001" customHeight="1" x14ac:dyDescent="0.2">
      <c r="A189" s="5"/>
      <c r="B189" s="5" t="s">
        <v>5</v>
      </c>
      <c r="C189" s="5"/>
      <c r="D189" s="5"/>
      <c r="E189" s="1">
        <f>SUM(E190,E197,E198,E199)</f>
        <v>26217</v>
      </c>
      <c r="F189" s="21">
        <f>SUM(F190,F197,F198,F199)</f>
        <v>22580</v>
      </c>
      <c r="G189" s="21">
        <f t="shared" ref="G189:O189" si="111">SUM(G190,G197,G198,G199)</f>
        <v>2153</v>
      </c>
      <c r="H189" s="21">
        <f t="shared" si="111"/>
        <v>733</v>
      </c>
      <c r="I189" s="21">
        <f t="shared" si="111"/>
        <v>435</v>
      </c>
      <c r="J189" s="21">
        <f t="shared" si="111"/>
        <v>80</v>
      </c>
      <c r="K189" s="21">
        <f t="shared" si="111"/>
        <v>172</v>
      </c>
      <c r="L189" s="21">
        <f t="shared" si="111"/>
        <v>32</v>
      </c>
      <c r="M189" s="21">
        <f t="shared" si="111"/>
        <v>16</v>
      </c>
      <c r="N189" s="21">
        <f t="shared" si="111"/>
        <v>5</v>
      </c>
      <c r="O189" s="23">
        <f t="shared" si="111"/>
        <v>11</v>
      </c>
    </row>
    <row r="190" spans="1:15" s="5" customFormat="1" ht="17.100000000000001" customHeight="1" x14ac:dyDescent="0.2">
      <c r="C190" s="5" t="s">
        <v>24</v>
      </c>
      <c r="E190" s="1">
        <f>SUM(E191:E196)</f>
        <v>24332</v>
      </c>
      <c r="F190" s="21">
        <f t="shared" ref="F190:O190" si="112">SUM(F191:F196)</f>
        <v>20929</v>
      </c>
      <c r="G190" s="21">
        <f t="shared" si="112"/>
        <v>2053</v>
      </c>
      <c r="H190" s="21">
        <f t="shared" si="112"/>
        <v>650</v>
      </c>
      <c r="I190" s="21">
        <f t="shared" si="112"/>
        <v>417</v>
      </c>
      <c r="J190" s="21">
        <f t="shared" si="112"/>
        <v>75</v>
      </c>
      <c r="K190" s="21">
        <f t="shared" si="112"/>
        <v>155</v>
      </c>
      <c r="L190" s="21">
        <f t="shared" si="112"/>
        <v>30</v>
      </c>
      <c r="M190" s="21">
        <f t="shared" si="112"/>
        <v>15</v>
      </c>
      <c r="N190" s="21">
        <f t="shared" si="112"/>
        <v>5</v>
      </c>
      <c r="O190" s="23">
        <f t="shared" si="112"/>
        <v>3</v>
      </c>
    </row>
    <row r="191" spans="1:15" s="5" customFormat="1" ht="17.100000000000001" customHeight="1" x14ac:dyDescent="0.2">
      <c r="D191" s="5" t="s">
        <v>25</v>
      </c>
      <c r="E191" s="1">
        <f>SUM(F191:O191)</f>
        <v>7984</v>
      </c>
      <c r="F191" s="22">
        <v>6918</v>
      </c>
      <c r="G191" s="22">
        <v>648</v>
      </c>
      <c r="H191" s="22">
        <v>198</v>
      </c>
      <c r="I191" s="22">
        <v>129</v>
      </c>
      <c r="J191" s="22">
        <v>26</v>
      </c>
      <c r="K191" s="22">
        <v>49</v>
      </c>
      <c r="L191" s="22">
        <v>11</v>
      </c>
      <c r="M191" s="22">
        <v>3</v>
      </c>
      <c r="N191" s="22">
        <v>2</v>
      </c>
      <c r="O191" s="24" t="s">
        <v>47</v>
      </c>
    </row>
    <row r="192" spans="1:15" ht="17.100000000000001" customHeight="1" x14ac:dyDescent="0.2">
      <c r="A192" s="5"/>
      <c r="B192" s="5"/>
      <c r="C192" s="5"/>
      <c r="D192" s="5" t="s">
        <v>26</v>
      </c>
      <c r="E192" s="1">
        <f t="shared" ref="E192:E199" si="113">SUM(F192:O192)</f>
        <v>10352</v>
      </c>
      <c r="F192" s="22">
        <v>8984</v>
      </c>
      <c r="G192" s="22">
        <v>860</v>
      </c>
      <c r="H192" s="22">
        <v>236</v>
      </c>
      <c r="I192" s="22">
        <v>165</v>
      </c>
      <c r="J192" s="22">
        <v>23</v>
      </c>
      <c r="K192" s="22">
        <v>57</v>
      </c>
      <c r="L192" s="22">
        <v>13</v>
      </c>
      <c r="M192" s="22">
        <v>9</v>
      </c>
      <c r="N192" s="22">
        <v>3</v>
      </c>
      <c r="O192" s="24">
        <v>2</v>
      </c>
    </row>
    <row r="193" spans="1:15" ht="17.100000000000001" customHeight="1" x14ac:dyDescent="0.2">
      <c r="A193" s="5"/>
      <c r="B193" s="5"/>
      <c r="C193" s="5"/>
      <c r="D193" s="5" t="s">
        <v>27</v>
      </c>
      <c r="E193" s="1">
        <f t="shared" si="113"/>
        <v>5951</v>
      </c>
      <c r="F193" s="22">
        <v>4988</v>
      </c>
      <c r="G193" s="22">
        <v>544</v>
      </c>
      <c r="H193" s="22">
        <v>214</v>
      </c>
      <c r="I193" s="22">
        <v>120</v>
      </c>
      <c r="J193" s="22">
        <v>26</v>
      </c>
      <c r="K193" s="22">
        <v>49</v>
      </c>
      <c r="L193" s="22">
        <v>6</v>
      </c>
      <c r="M193" s="22">
        <v>3</v>
      </c>
      <c r="N193" s="22" t="s">
        <v>47</v>
      </c>
      <c r="O193" s="24">
        <v>1</v>
      </c>
    </row>
    <row r="194" spans="1:15" ht="17.100000000000001" customHeight="1" x14ac:dyDescent="0.2">
      <c r="A194" s="5" t="s">
        <v>49</v>
      </c>
      <c r="B194" s="5"/>
      <c r="C194" s="5"/>
      <c r="D194" s="5"/>
      <c r="E194" s="1"/>
      <c r="F194" s="22"/>
      <c r="G194" s="22"/>
      <c r="H194" s="22"/>
      <c r="I194" s="22"/>
      <c r="J194" s="22"/>
      <c r="K194" s="22"/>
      <c r="L194" s="22"/>
      <c r="M194" s="22"/>
      <c r="N194" s="22"/>
      <c r="O194" s="24"/>
    </row>
    <row r="195" spans="1:15" ht="15.75" customHeight="1" x14ac:dyDescent="0.2">
      <c r="A195" s="5"/>
      <c r="B195" s="5"/>
      <c r="C195" s="5"/>
      <c r="D195" s="12" t="s">
        <v>50</v>
      </c>
      <c r="E195" s="1"/>
      <c r="F195" s="22"/>
      <c r="G195" s="22"/>
      <c r="H195" s="22"/>
      <c r="I195" s="22"/>
      <c r="J195" s="22"/>
      <c r="K195" s="22"/>
      <c r="L195" s="22"/>
      <c r="M195" s="22"/>
      <c r="N195" s="22"/>
      <c r="O195" s="24"/>
    </row>
    <row r="196" spans="1:15" ht="17.100000000000001" customHeight="1" x14ac:dyDescent="0.2">
      <c r="A196" s="5"/>
      <c r="B196" s="5"/>
      <c r="C196" s="5"/>
      <c r="D196" s="5" t="s">
        <v>16</v>
      </c>
      <c r="E196" s="1">
        <f t="shared" si="113"/>
        <v>45</v>
      </c>
      <c r="F196" s="22">
        <v>39</v>
      </c>
      <c r="G196" s="22">
        <v>1</v>
      </c>
      <c r="H196" s="22">
        <v>2</v>
      </c>
      <c r="I196" s="22">
        <v>3</v>
      </c>
      <c r="J196" s="22" t="s">
        <v>47</v>
      </c>
      <c r="K196" s="22" t="s">
        <v>47</v>
      </c>
      <c r="L196" s="22" t="s">
        <v>47</v>
      </c>
      <c r="M196" s="22" t="s">
        <v>47</v>
      </c>
      <c r="N196" s="22" t="s">
        <v>47</v>
      </c>
      <c r="O196" s="24" t="s">
        <v>47</v>
      </c>
    </row>
    <row r="197" spans="1:15" ht="17.100000000000001" customHeight="1" x14ac:dyDescent="0.2">
      <c r="A197" s="5"/>
      <c r="B197" s="5"/>
      <c r="C197" s="5" t="s">
        <v>28</v>
      </c>
      <c r="D197" s="10"/>
      <c r="E197" s="1">
        <f t="shared" si="113"/>
        <v>470</v>
      </c>
      <c r="F197" s="22">
        <v>421</v>
      </c>
      <c r="G197" s="22">
        <v>25</v>
      </c>
      <c r="H197" s="22">
        <v>17</v>
      </c>
      <c r="I197" s="22">
        <v>3</v>
      </c>
      <c r="J197" s="22" t="s">
        <v>47</v>
      </c>
      <c r="K197" s="22">
        <v>3</v>
      </c>
      <c r="L197" s="22" t="s">
        <v>47</v>
      </c>
      <c r="M197" s="22">
        <v>1</v>
      </c>
      <c r="N197" s="22" t="s">
        <v>47</v>
      </c>
      <c r="O197" s="24" t="s">
        <v>47</v>
      </c>
    </row>
    <row r="198" spans="1:15" ht="17.100000000000001" customHeight="1" x14ac:dyDescent="0.2">
      <c r="A198" s="5"/>
      <c r="B198" s="5"/>
      <c r="C198" s="5" t="s">
        <v>17</v>
      </c>
      <c r="D198" s="10"/>
      <c r="E198" s="1">
        <f t="shared" si="113"/>
        <v>312</v>
      </c>
      <c r="F198" s="22">
        <v>295</v>
      </c>
      <c r="G198" s="22">
        <v>7</v>
      </c>
      <c r="H198" s="22">
        <v>5</v>
      </c>
      <c r="I198" s="22">
        <v>2</v>
      </c>
      <c r="J198" s="22" t="s">
        <v>47</v>
      </c>
      <c r="K198" s="22">
        <v>2</v>
      </c>
      <c r="L198" s="22" t="s">
        <v>47</v>
      </c>
      <c r="M198" s="22" t="s">
        <v>47</v>
      </c>
      <c r="N198" s="22" t="s">
        <v>47</v>
      </c>
      <c r="O198" s="24">
        <v>1</v>
      </c>
    </row>
    <row r="199" spans="1:15" ht="17.100000000000001" customHeight="1" x14ac:dyDescent="0.2">
      <c r="A199" s="5"/>
      <c r="B199" s="5"/>
      <c r="C199" s="5" t="s">
        <v>6</v>
      </c>
      <c r="E199" s="1">
        <f t="shared" si="113"/>
        <v>1103</v>
      </c>
      <c r="F199" s="22">
        <v>935</v>
      </c>
      <c r="G199" s="22">
        <v>68</v>
      </c>
      <c r="H199" s="22">
        <v>61</v>
      </c>
      <c r="I199" s="22">
        <v>13</v>
      </c>
      <c r="J199" s="22">
        <v>5</v>
      </c>
      <c r="K199" s="22">
        <v>12</v>
      </c>
      <c r="L199" s="22">
        <v>2</v>
      </c>
      <c r="M199" s="22" t="s">
        <v>47</v>
      </c>
      <c r="N199" s="22" t="s">
        <v>47</v>
      </c>
      <c r="O199" s="24">
        <v>7</v>
      </c>
    </row>
    <row r="200" spans="1:15" ht="17.100000000000001" customHeight="1" x14ac:dyDescent="0.2">
      <c r="A200" s="5"/>
      <c r="B200" s="5" t="s">
        <v>7</v>
      </c>
      <c r="C200" s="5"/>
      <c r="D200" s="5"/>
      <c r="E200" s="1">
        <f>SUM(E201,E204,E208)</f>
        <v>4032</v>
      </c>
      <c r="F200" s="21">
        <f>SUM(F201,F204,F208)</f>
        <v>3275</v>
      </c>
      <c r="G200" s="21">
        <f t="shared" ref="G200:O200" si="114">SUM(G201,G204,G208)</f>
        <v>468</v>
      </c>
      <c r="H200" s="21">
        <f t="shared" si="114"/>
        <v>144</v>
      </c>
      <c r="I200" s="21">
        <f t="shared" si="114"/>
        <v>58</v>
      </c>
      <c r="J200" s="21">
        <f t="shared" si="114"/>
        <v>56</v>
      </c>
      <c r="K200" s="21">
        <f t="shared" si="114"/>
        <v>26</v>
      </c>
      <c r="L200" s="21">
        <f t="shared" si="114"/>
        <v>3</v>
      </c>
      <c r="M200" s="21">
        <f t="shared" si="114"/>
        <v>2</v>
      </c>
      <c r="N200" s="21">
        <f t="shared" si="114"/>
        <v>0</v>
      </c>
      <c r="O200" s="23">
        <f t="shared" si="114"/>
        <v>0</v>
      </c>
    </row>
    <row r="201" spans="1:15" ht="17.100000000000001" customHeight="1" x14ac:dyDescent="0.2">
      <c r="A201" s="5"/>
      <c r="B201" s="5"/>
      <c r="C201" s="5" t="s">
        <v>24</v>
      </c>
      <c r="D201" s="5"/>
      <c r="E201" s="1">
        <f>SUM(E202:E203)</f>
        <v>1429</v>
      </c>
      <c r="F201" s="21">
        <f>SUM(F202:F203)</f>
        <v>1281</v>
      </c>
      <c r="G201" s="21">
        <f t="shared" ref="G201:O201" si="115">SUM(G202:G203)</f>
        <v>62</v>
      </c>
      <c r="H201" s="21">
        <f t="shared" si="115"/>
        <v>21</v>
      </c>
      <c r="I201" s="21">
        <f t="shared" si="115"/>
        <v>36</v>
      </c>
      <c r="J201" s="21">
        <f t="shared" si="115"/>
        <v>20</v>
      </c>
      <c r="K201" s="21">
        <f t="shared" si="115"/>
        <v>6</v>
      </c>
      <c r="L201" s="21">
        <f t="shared" si="115"/>
        <v>2</v>
      </c>
      <c r="M201" s="21">
        <f t="shared" si="115"/>
        <v>1</v>
      </c>
      <c r="N201" s="21">
        <f t="shared" si="115"/>
        <v>0</v>
      </c>
      <c r="O201" s="23">
        <f t="shared" si="115"/>
        <v>0</v>
      </c>
    </row>
    <row r="202" spans="1:15" ht="17.100000000000001" customHeight="1" x14ac:dyDescent="0.2">
      <c r="A202" s="5"/>
      <c r="B202" s="5"/>
      <c r="C202" s="5"/>
      <c r="D202" s="5" t="s">
        <v>16</v>
      </c>
      <c r="E202" s="1">
        <f t="shared" ref="E202:E203" si="116">SUM(F202:O202)</f>
        <v>721</v>
      </c>
      <c r="F202" s="22">
        <v>639</v>
      </c>
      <c r="G202" s="22">
        <v>36</v>
      </c>
      <c r="H202" s="22">
        <v>13</v>
      </c>
      <c r="I202" s="22">
        <v>18</v>
      </c>
      <c r="J202" s="22">
        <v>9</v>
      </c>
      <c r="K202" s="22">
        <v>5</v>
      </c>
      <c r="L202" s="22" t="s">
        <v>47</v>
      </c>
      <c r="M202" s="22">
        <v>1</v>
      </c>
      <c r="N202" s="22" t="s">
        <v>47</v>
      </c>
      <c r="O202" s="24" t="s">
        <v>47</v>
      </c>
    </row>
    <row r="203" spans="1:15" ht="17.100000000000001" customHeight="1" x14ac:dyDescent="0.2">
      <c r="A203" s="5"/>
      <c r="B203" s="5"/>
      <c r="C203" s="5"/>
      <c r="D203" s="7" t="s">
        <v>19</v>
      </c>
      <c r="E203" s="1">
        <f t="shared" si="116"/>
        <v>708</v>
      </c>
      <c r="F203" s="22">
        <v>642</v>
      </c>
      <c r="G203" s="22">
        <v>26</v>
      </c>
      <c r="H203" s="22">
        <v>8</v>
      </c>
      <c r="I203" s="22">
        <v>18</v>
      </c>
      <c r="J203" s="22">
        <v>11</v>
      </c>
      <c r="K203" s="22">
        <v>1</v>
      </c>
      <c r="L203" s="22">
        <v>2</v>
      </c>
      <c r="M203" s="22" t="s">
        <v>47</v>
      </c>
      <c r="N203" s="22" t="s">
        <v>47</v>
      </c>
      <c r="O203" s="24" t="s">
        <v>47</v>
      </c>
    </row>
    <row r="204" spans="1:15" ht="17.100000000000001" customHeight="1" x14ac:dyDescent="0.2">
      <c r="A204" s="5"/>
      <c r="B204" s="5"/>
      <c r="C204" s="5" t="s">
        <v>29</v>
      </c>
      <c r="D204" s="5"/>
      <c r="E204" s="1">
        <f>SUM(E205:E207)</f>
        <v>2596</v>
      </c>
      <c r="F204" s="1">
        <f t="shared" ref="F204:O204" si="117">SUM(F205:F207)</f>
        <v>1989</v>
      </c>
      <c r="G204" s="1">
        <f t="shared" si="117"/>
        <v>404</v>
      </c>
      <c r="H204" s="1">
        <f t="shared" si="117"/>
        <v>123</v>
      </c>
      <c r="I204" s="1">
        <f t="shared" si="117"/>
        <v>22</v>
      </c>
      <c r="J204" s="1">
        <f t="shared" si="117"/>
        <v>36</v>
      </c>
      <c r="K204" s="1">
        <f t="shared" si="117"/>
        <v>20</v>
      </c>
      <c r="L204" s="1">
        <f t="shared" si="117"/>
        <v>1</v>
      </c>
      <c r="M204" s="1">
        <f t="shared" si="117"/>
        <v>1</v>
      </c>
      <c r="N204" s="21">
        <f t="shared" si="117"/>
        <v>0</v>
      </c>
      <c r="O204" s="23">
        <f t="shared" si="117"/>
        <v>0</v>
      </c>
    </row>
    <row r="205" spans="1:15" ht="17.100000000000001" customHeight="1" x14ac:dyDescent="0.2">
      <c r="A205" s="5"/>
      <c r="B205" s="5"/>
      <c r="C205" s="5"/>
      <c r="D205" s="5" t="s">
        <v>21</v>
      </c>
      <c r="E205" s="1">
        <f t="shared" ref="E205:E208" si="118">SUM(F205:O205)</f>
        <v>1715</v>
      </c>
      <c r="F205" s="22">
        <v>1300</v>
      </c>
      <c r="G205" s="22">
        <v>274</v>
      </c>
      <c r="H205" s="22">
        <v>89</v>
      </c>
      <c r="I205" s="22">
        <v>16</v>
      </c>
      <c r="J205" s="22">
        <v>22</v>
      </c>
      <c r="K205" s="22">
        <v>12</v>
      </c>
      <c r="L205" s="22">
        <v>1</v>
      </c>
      <c r="M205" s="22">
        <v>1</v>
      </c>
      <c r="N205" s="22" t="s">
        <v>47</v>
      </c>
      <c r="O205" s="24" t="s">
        <v>47</v>
      </c>
    </row>
    <row r="206" spans="1:15" ht="17.100000000000001" customHeight="1" x14ac:dyDescent="0.2">
      <c r="A206" s="5"/>
      <c r="B206" s="5"/>
      <c r="C206" s="5"/>
      <c r="D206" s="5" t="s">
        <v>23</v>
      </c>
      <c r="E206" s="1">
        <f t="shared" si="118"/>
        <v>867</v>
      </c>
      <c r="F206" s="22">
        <v>680</v>
      </c>
      <c r="G206" s="22">
        <v>125</v>
      </c>
      <c r="H206" s="22">
        <v>34</v>
      </c>
      <c r="I206" s="22">
        <v>6</v>
      </c>
      <c r="J206" s="22">
        <v>14</v>
      </c>
      <c r="K206" s="22">
        <v>8</v>
      </c>
      <c r="L206" s="22" t="s">
        <v>47</v>
      </c>
      <c r="M206" s="22" t="s">
        <v>47</v>
      </c>
      <c r="N206" s="22" t="s">
        <v>47</v>
      </c>
      <c r="O206" s="24" t="s">
        <v>47</v>
      </c>
    </row>
    <row r="207" spans="1:15" ht="17.100000000000001" customHeight="1" x14ac:dyDescent="0.2">
      <c r="A207" s="5"/>
      <c r="B207" s="5"/>
      <c r="C207" s="5"/>
      <c r="D207" s="7" t="s">
        <v>22</v>
      </c>
      <c r="E207" s="1">
        <f t="shared" si="118"/>
        <v>14</v>
      </c>
      <c r="F207" s="22">
        <v>9</v>
      </c>
      <c r="G207" s="22">
        <v>5</v>
      </c>
      <c r="H207" s="22" t="s">
        <v>47</v>
      </c>
      <c r="I207" s="22" t="s">
        <v>47</v>
      </c>
      <c r="J207" s="22" t="s">
        <v>47</v>
      </c>
      <c r="K207" s="22" t="s">
        <v>47</v>
      </c>
      <c r="L207" s="22" t="s">
        <v>47</v>
      </c>
      <c r="M207" s="22" t="s">
        <v>47</v>
      </c>
      <c r="N207" s="22" t="s">
        <v>47</v>
      </c>
      <c r="O207" s="24" t="s">
        <v>47</v>
      </c>
    </row>
    <row r="208" spans="1:15" ht="17.100000000000001" customHeight="1" x14ac:dyDescent="0.2">
      <c r="A208" s="5"/>
      <c r="B208" s="5"/>
      <c r="C208" s="5" t="s">
        <v>20</v>
      </c>
      <c r="D208" s="5"/>
      <c r="E208" s="1">
        <f t="shared" si="118"/>
        <v>7</v>
      </c>
      <c r="F208" s="22">
        <v>5</v>
      </c>
      <c r="G208" s="22">
        <v>2</v>
      </c>
      <c r="H208" s="22" t="s">
        <v>47</v>
      </c>
      <c r="I208" s="22" t="s">
        <v>47</v>
      </c>
      <c r="J208" s="22" t="s">
        <v>47</v>
      </c>
      <c r="K208" s="22" t="s">
        <v>47</v>
      </c>
      <c r="L208" s="22" t="s">
        <v>47</v>
      </c>
      <c r="M208" s="22" t="s">
        <v>47</v>
      </c>
      <c r="N208" s="22" t="s">
        <v>47</v>
      </c>
      <c r="O208" s="24" t="s">
        <v>47</v>
      </c>
    </row>
    <row r="209" spans="1:15" ht="17.100000000000001" customHeight="1" x14ac:dyDescent="0.2">
      <c r="A209" s="5"/>
      <c r="B209" s="5" t="s">
        <v>8</v>
      </c>
      <c r="C209" s="5"/>
      <c r="D209" s="5"/>
      <c r="E209" s="1">
        <f>SUM(E210:E214)</f>
        <v>3170</v>
      </c>
      <c r="F209" s="21">
        <f t="shared" ref="F209:O209" si="119">SUM(F210:F214)</f>
        <v>2990</v>
      </c>
      <c r="G209" s="21">
        <f t="shared" si="119"/>
        <v>81</v>
      </c>
      <c r="H209" s="21">
        <f t="shared" si="119"/>
        <v>10</v>
      </c>
      <c r="I209" s="21">
        <f t="shared" si="119"/>
        <v>69</v>
      </c>
      <c r="J209" s="21">
        <f t="shared" si="119"/>
        <v>4</v>
      </c>
      <c r="K209" s="21">
        <f t="shared" si="119"/>
        <v>13</v>
      </c>
      <c r="L209" s="21">
        <f t="shared" si="119"/>
        <v>3</v>
      </c>
      <c r="M209" s="21">
        <f t="shared" si="119"/>
        <v>0</v>
      </c>
      <c r="N209" s="21">
        <f t="shared" si="119"/>
        <v>0</v>
      </c>
      <c r="O209" s="23">
        <f t="shared" si="119"/>
        <v>0</v>
      </c>
    </row>
    <row r="210" spans="1:15" ht="17.100000000000001" customHeight="1" x14ac:dyDescent="0.2">
      <c r="A210" s="5"/>
      <c r="B210" s="5"/>
      <c r="C210" s="5"/>
      <c r="D210" s="4" t="s">
        <v>25</v>
      </c>
      <c r="E210" s="1">
        <f t="shared" ref="E210:E214" si="120">SUM(F210:O210)</f>
        <v>90</v>
      </c>
      <c r="F210" s="22">
        <v>86</v>
      </c>
      <c r="G210" s="22">
        <v>2</v>
      </c>
      <c r="H210" s="22" t="s">
        <v>47</v>
      </c>
      <c r="I210" s="22">
        <v>1</v>
      </c>
      <c r="J210" s="22" t="s">
        <v>47</v>
      </c>
      <c r="K210" s="22">
        <v>1</v>
      </c>
      <c r="L210" s="22" t="s">
        <v>47</v>
      </c>
      <c r="M210" s="22" t="s">
        <v>47</v>
      </c>
      <c r="N210" s="22" t="s">
        <v>47</v>
      </c>
      <c r="O210" s="24" t="s">
        <v>47</v>
      </c>
    </row>
    <row r="211" spans="1:15" ht="17.100000000000001" customHeight="1" x14ac:dyDescent="0.2">
      <c r="A211" s="5"/>
      <c r="B211" s="5"/>
      <c r="C211" s="5"/>
      <c r="D211" s="4" t="s">
        <v>26</v>
      </c>
      <c r="E211" s="1">
        <f t="shared" si="120"/>
        <v>2940</v>
      </c>
      <c r="F211" s="22">
        <v>2771</v>
      </c>
      <c r="G211" s="22">
        <v>75</v>
      </c>
      <c r="H211" s="22">
        <v>10</v>
      </c>
      <c r="I211" s="22">
        <v>67</v>
      </c>
      <c r="J211" s="22">
        <v>4</v>
      </c>
      <c r="K211" s="22">
        <v>10</v>
      </c>
      <c r="L211" s="22">
        <v>3</v>
      </c>
      <c r="M211" s="22" t="s">
        <v>47</v>
      </c>
      <c r="N211" s="22" t="s">
        <v>47</v>
      </c>
      <c r="O211" s="24" t="s">
        <v>47</v>
      </c>
    </row>
    <row r="212" spans="1:15" ht="17.100000000000001" customHeight="1" x14ac:dyDescent="0.2">
      <c r="A212" s="5"/>
      <c r="B212" s="5"/>
      <c r="C212" s="5"/>
      <c r="D212" s="4" t="s">
        <v>27</v>
      </c>
      <c r="E212" s="1">
        <f t="shared" si="120"/>
        <v>122</v>
      </c>
      <c r="F212" s="22">
        <v>116</v>
      </c>
      <c r="G212" s="22">
        <v>3</v>
      </c>
      <c r="H212" s="22" t="s">
        <v>47</v>
      </c>
      <c r="I212" s="22">
        <v>1</v>
      </c>
      <c r="J212" s="22" t="s">
        <v>47</v>
      </c>
      <c r="K212" s="22">
        <v>2</v>
      </c>
      <c r="L212" s="22" t="s">
        <v>47</v>
      </c>
      <c r="M212" s="22" t="s">
        <v>47</v>
      </c>
      <c r="N212" s="22" t="s">
        <v>47</v>
      </c>
      <c r="O212" s="24" t="s">
        <v>47</v>
      </c>
    </row>
    <row r="213" spans="1:15" ht="17.100000000000001" customHeight="1" x14ac:dyDescent="0.2">
      <c r="A213" s="5"/>
      <c r="B213" s="5"/>
      <c r="C213" s="5"/>
      <c r="D213" s="4" t="s">
        <v>16</v>
      </c>
      <c r="E213" s="1">
        <f t="shared" si="120"/>
        <v>16</v>
      </c>
      <c r="F213" s="22">
        <v>15</v>
      </c>
      <c r="G213" s="22">
        <v>1</v>
      </c>
      <c r="H213" s="22" t="s">
        <v>47</v>
      </c>
      <c r="I213" s="22" t="s">
        <v>47</v>
      </c>
      <c r="J213" s="22" t="s">
        <v>47</v>
      </c>
      <c r="K213" s="22" t="s">
        <v>47</v>
      </c>
      <c r="L213" s="22" t="s">
        <v>47</v>
      </c>
      <c r="M213" s="22" t="s">
        <v>47</v>
      </c>
      <c r="N213" s="22" t="s">
        <v>47</v>
      </c>
      <c r="O213" s="24" t="s">
        <v>47</v>
      </c>
    </row>
    <row r="214" spans="1:15" ht="17.100000000000001" customHeight="1" x14ac:dyDescent="0.2">
      <c r="A214" s="5"/>
      <c r="B214" s="5"/>
      <c r="C214" s="5"/>
      <c r="D214" s="7" t="s">
        <v>19</v>
      </c>
      <c r="E214" s="1">
        <f t="shared" si="120"/>
        <v>2</v>
      </c>
      <c r="F214" s="22">
        <v>2</v>
      </c>
      <c r="G214" s="22" t="s">
        <v>47</v>
      </c>
      <c r="H214" s="22" t="s">
        <v>47</v>
      </c>
      <c r="I214" s="22" t="s">
        <v>47</v>
      </c>
      <c r="J214" s="22" t="s">
        <v>47</v>
      </c>
      <c r="K214" s="22" t="s">
        <v>47</v>
      </c>
      <c r="L214" s="22" t="s">
        <v>47</v>
      </c>
      <c r="M214" s="22" t="s">
        <v>47</v>
      </c>
      <c r="N214" s="22" t="s">
        <v>47</v>
      </c>
      <c r="O214" s="24" t="s">
        <v>47</v>
      </c>
    </row>
    <row r="215" spans="1:15" ht="17.100000000000001" customHeight="1" x14ac:dyDescent="0.2">
      <c r="A215" s="5"/>
      <c r="B215" s="5" t="s">
        <v>9</v>
      </c>
      <c r="C215" s="5"/>
      <c r="D215" s="5"/>
      <c r="E215" s="1">
        <f>SUM(E216:E217)</f>
        <v>92</v>
      </c>
      <c r="F215" s="21">
        <f t="shared" ref="F215:O215" si="121">SUM(F216:F217)</f>
        <v>82</v>
      </c>
      <c r="G215" s="21">
        <f t="shared" si="121"/>
        <v>4</v>
      </c>
      <c r="H215" s="21">
        <f t="shared" si="121"/>
        <v>0</v>
      </c>
      <c r="I215" s="21">
        <f t="shared" si="121"/>
        <v>3</v>
      </c>
      <c r="J215" s="21">
        <f t="shared" si="121"/>
        <v>0</v>
      </c>
      <c r="K215" s="21">
        <f t="shared" si="121"/>
        <v>2</v>
      </c>
      <c r="L215" s="21">
        <f t="shared" si="121"/>
        <v>0</v>
      </c>
      <c r="M215" s="21">
        <f t="shared" si="121"/>
        <v>0</v>
      </c>
      <c r="N215" s="21">
        <f t="shared" si="121"/>
        <v>1</v>
      </c>
      <c r="O215" s="23">
        <f t="shared" si="121"/>
        <v>0</v>
      </c>
    </row>
    <row r="216" spans="1:15" ht="17.100000000000001" customHeight="1" x14ac:dyDescent="0.2">
      <c r="A216" s="5"/>
      <c r="B216" s="5"/>
      <c r="C216" s="5"/>
      <c r="D216" s="5" t="s">
        <v>16</v>
      </c>
      <c r="E216" s="1">
        <f t="shared" ref="E216:E217" si="122">SUM(F216:O216)</f>
        <v>86</v>
      </c>
      <c r="F216" s="22">
        <v>77</v>
      </c>
      <c r="G216" s="22">
        <v>4</v>
      </c>
      <c r="H216" s="22" t="s">
        <v>47</v>
      </c>
      <c r="I216" s="22">
        <v>2</v>
      </c>
      <c r="J216" s="22" t="s">
        <v>47</v>
      </c>
      <c r="K216" s="22">
        <v>2</v>
      </c>
      <c r="L216" s="22" t="s">
        <v>47</v>
      </c>
      <c r="M216" s="22" t="s">
        <v>47</v>
      </c>
      <c r="N216" s="22">
        <v>1</v>
      </c>
      <c r="O216" s="24" t="s">
        <v>47</v>
      </c>
    </row>
    <row r="217" spans="1:15" ht="17.100000000000001" customHeight="1" x14ac:dyDescent="0.2">
      <c r="A217" s="5"/>
      <c r="B217" s="5"/>
      <c r="C217" s="5"/>
      <c r="D217" s="7" t="s">
        <v>19</v>
      </c>
      <c r="E217" s="1">
        <f t="shared" si="122"/>
        <v>6</v>
      </c>
      <c r="F217" s="22">
        <v>5</v>
      </c>
      <c r="G217" s="22" t="s">
        <v>47</v>
      </c>
      <c r="H217" s="22" t="s">
        <v>47</v>
      </c>
      <c r="I217" s="22">
        <v>1</v>
      </c>
      <c r="J217" s="22" t="s">
        <v>47</v>
      </c>
      <c r="K217" s="22" t="s">
        <v>47</v>
      </c>
      <c r="L217" s="22" t="s">
        <v>47</v>
      </c>
      <c r="M217" s="22" t="s">
        <v>47</v>
      </c>
      <c r="N217" s="22" t="s">
        <v>47</v>
      </c>
      <c r="O217" s="24" t="s">
        <v>47</v>
      </c>
    </row>
    <row r="218" spans="1:15" ht="17.100000000000001" customHeight="1" x14ac:dyDescent="0.2">
      <c r="A218" s="5"/>
      <c r="B218" s="5" t="s">
        <v>4</v>
      </c>
      <c r="C218" s="5"/>
      <c r="D218" s="5"/>
      <c r="E218" s="1"/>
      <c r="F218" s="21"/>
      <c r="G218" s="21"/>
      <c r="H218" s="21"/>
      <c r="I218" s="21"/>
      <c r="J218" s="21"/>
      <c r="K218" s="21"/>
      <c r="L218" s="21"/>
      <c r="M218" s="21"/>
      <c r="N218" s="21"/>
      <c r="O218" s="23"/>
    </row>
    <row r="219" spans="1:15" ht="17.100000000000001" customHeight="1" x14ac:dyDescent="0.2">
      <c r="A219" s="5"/>
      <c r="B219" s="5" t="s">
        <v>34</v>
      </c>
      <c r="C219" s="5"/>
      <c r="D219" s="5"/>
      <c r="E219" s="1">
        <f>SUM(E220,E226,E230,E227,E231,E232)</f>
        <v>653</v>
      </c>
      <c r="F219" s="21">
        <f t="shared" ref="F219" si="123">SUM(F220,F226,F230,F227,F231,F232)</f>
        <v>534</v>
      </c>
      <c r="G219" s="21">
        <f t="shared" ref="G219:O219" si="124">SUM(G220,G226,G230,G227,G231,G232)</f>
        <v>76</v>
      </c>
      <c r="H219" s="21">
        <f t="shared" si="124"/>
        <v>25</v>
      </c>
      <c r="I219" s="21">
        <f t="shared" si="124"/>
        <v>8</v>
      </c>
      <c r="J219" s="21">
        <f t="shared" si="124"/>
        <v>9</v>
      </c>
      <c r="K219" s="21">
        <f t="shared" si="124"/>
        <v>0</v>
      </c>
      <c r="L219" s="21">
        <f t="shared" si="124"/>
        <v>1</v>
      </c>
      <c r="M219" s="21">
        <f t="shared" si="124"/>
        <v>0</v>
      </c>
      <c r="N219" s="21">
        <f t="shared" si="124"/>
        <v>0</v>
      </c>
      <c r="O219" s="23">
        <f t="shared" si="124"/>
        <v>0</v>
      </c>
    </row>
    <row r="220" spans="1:15" ht="17.100000000000001" customHeight="1" x14ac:dyDescent="0.2">
      <c r="A220" s="5"/>
      <c r="B220" s="5"/>
      <c r="C220" s="5" t="s">
        <v>24</v>
      </c>
      <c r="D220" s="5"/>
      <c r="E220" s="1">
        <f>SUM(E221:E225)</f>
        <v>549</v>
      </c>
      <c r="F220" s="21">
        <f t="shared" ref="F220" si="125">SUM(F221:F225)</f>
        <v>455</v>
      </c>
      <c r="G220" s="21">
        <f t="shared" ref="G220:O220" si="126">SUM(G221:G225)</f>
        <v>66</v>
      </c>
      <c r="H220" s="21">
        <f t="shared" si="126"/>
        <v>15</v>
      </c>
      <c r="I220" s="21">
        <f t="shared" si="126"/>
        <v>6</v>
      </c>
      <c r="J220" s="21">
        <f t="shared" si="126"/>
        <v>6</v>
      </c>
      <c r="K220" s="21">
        <f t="shared" si="126"/>
        <v>0</v>
      </c>
      <c r="L220" s="21">
        <f t="shared" si="126"/>
        <v>1</v>
      </c>
      <c r="M220" s="21">
        <f t="shared" si="126"/>
        <v>0</v>
      </c>
      <c r="N220" s="21">
        <f t="shared" si="126"/>
        <v>0</v>
      </c>
      <c r="O220" s="23">
        <f t="shared" si="126"/>
        <v>0</v>
      </c>
    </row>
    <row r="221" spans="1:15" ht="17.100000000000001" customHeight="1" x14ac:dyDescent="0.2">
      <c r="A221" s="5"/>
      <c r="B221" s="5"/>
      <c r="C221" s="5"/>
      <c r="D221" s="5" t="s">
        <v>25</v>
      </c>
      <c r="E221" s="1">
        <f>SUM(F221:O221)</f>
        <v>49</v>
      </c>
      <c r="F221" s="22">
        <v>36</v>
      </c>
      <c r="G221" s="22">
        <v>8</v>
      </c>
      <c r="H221" s="22">
        <v>2</v>
      </c>
      <c r="I221" s="22">
        <v>1</v>
      </c>
      <c r="J221" s="22">
        <v>1</v>
      </c>
      <c r="K221" s="22" t="s">
        <v>47</v>
      </c>
      <c r="L221" s="22">
        <v>1</v>
      </c>
      <c r="M221" s="21" t="s">
        <v>47</v>
      </c>
      <c r="N221" s="21" t="s">
        <v>47</v>
      </c>
      <c r="O221" s="23" t="s">
        <v>47</v>
      </c>
    </row>
    <row r="222" spans="1:15" ht="17.100000000000001" customHeight="1" x14ac:dyDescent="0.2">
      <c r="A222" s="5"/>
      <c r="B222" s="5"/>
      <c r="C222" s="5"/>
      <c r="D222" s="5" t="s">
        <v>26</v>
      </c>
      <c r="E222" s="1">
        <f t="shared" ref="E222:E226" si="127">SUM(F222:O222)</f>
        <v>30</v>
      </c>
      <c r="F222" s="22">
        <v>27</v>
      </c>
      <c r="G222" s="22">
        <v>3</v>
      </c>
      <c r="H222" s="22" t="s">
        <v>47</v>
      </c>
      <c r="I222" s="22" t="s">
        <v>47</v>
      </c>
      <c r="J222" s="22" t="s">
        <v>47</v>
      </c>
      <c r="K222" s="22" t="s">
        <v>47</v>
      </c>
      <c r="L222" s="21" t="s">
        <v>47</v>
      </c>
      <c r="M222" s="21" t="s">
        <v>47</v>
      </c>
      <c r="N222" s="21" t="s">
        <v>47</v>
      </c>
      <c r="O222" s="23" t="s">
        <v>47</v>
      </c>
    </row>
    <row r="223" spans="1:15" ht="17.100000000000001" customHeight="1" x14ac:dyDescent="0.2">
      <c r="A223" s="5"/>
      <c r="B223" s="5"/>
      <c r="C223" s="5"/>
      <c r="D223" s="5" t="s">
        <v>27</v>
      </c>
      <c r="E223" s="1">
        <f t="shared" si="127"/>
        <v>408</v>
      </c>
      <c r="F223" s="22">
        <v>337</v>
      </c>
      <c r="G223" s="22">
        <v>49</v>
      </c>
      <c r="H223" s="22">
        <v>12</v>
      </c>
      <c r="I223" s="22">
        <v>5</v>
      </c>
      <c r="J223" s="22">
        <v>5</v>
      </c>
      <c r="K223" s="22" t="s">
        <v>47</v>
      </c>
      <c r="L223" s="21" t="s">
        <v>47</v>
      </c>
      <c r="M223" s="21" t="s">
        <v>47</v>
      </c>
      <c r="N223" s="21" t="s">
        <v>47</v>
      </c>
      <c r="O223" s="23" t="s">
        <v>47</v>
      </c>
    </row>
    <row r="224" spans="1:15" ht="17.100000000000001" customHeight="1" x14ac:dyDescent="0.2">
      <c r="A224" s="5"/>
      <c r="B224" s="5"/>
      <c r="C224" s="5"/>
      <c r="D224" s="5" t="s">
        <v>16</v>
      </c>
      <c r="E224" s="1">
        <f t="shared" si="127"/>
        <v>41</v>
      </c>
      <c r="F224" s="22">
        <v>36</v>
      </c>
      <c r="G224" s="22">
        <v>4</v>
      </c>
      <c r="H224" s="22">
        <v>1</v>
      </c>
      <c r="I224" s="22" t="s">
        <v>47</v>
      </c>
      <c r="J224" s="22" t="s">
        <v>47</v>
      </c>
      <c r="K224" s="22" t="s">
        <v>47</v>
      </c>
      <c r="L224" s="21" t="s">
        <v>47</v>
      </c>
      <c r="M224" s="21" t="s">
        <v>47</v>
      </c>
      <c r="N224" s="21" t="s">
        <v>47</v>
      </c>
      <c r="O224" s="23" t="s">
        <v>47</v>
      </c>
    </row>
    <row r="225" spans="1:15" ht="17.100000000000001" customHeight="1" x14ac:dyDescent="0.2">
      <c r="A225" s="5"/>
      <c r="B225" s="5"/>
      <c r="C225" s="5"/>
      <c r="D225" s="7" t="s">
        <v>19</v>
      </c>
      <c r="E225" s="1">
        <f t="shared" si="127"/>
        <v>21</v>
      </c>
      <c r="F225" s="22">
        <v>19</v>
      </c>
      <c r="G225" s="22">
        <v>2</v>
      </c>
      <c r="H225" s="22" t="s">
        <v>47</v>
      </c>
      <c r="I225" s="22" t="s">
        <v>47</v>
      </c>
      <c r="J225" s="22" t="s">
        <v>47</v>
      </c>
      <c r="K225" s="22" t="s">
        <v>47</v>
      </c>
      <c r="L225" s="21" t="s">
        <v>47</v>
      </c>
      <c r="M225" s="21" t="s">
        <v>47</v>
      </c>
      <c r="N225" s="21" t="s">
        <v>47</v>
      </c>
      <c r="O225" s="23" t="s">
        <v>47</v>
      </c>
    </row>
    <row r="226" spans="1:15" ht="17.100000000000001" customHeight="1" x14ac:dyDescent="0.2">
      <c r="A226" s="5"/>
      <c r="B226" s="5"/>
      <c r="C226" s="5" t="s">
        <v>28</v>
      </c>
      <c r="D226" s="7"/>
      <c r="E226" s="1">
        <f t="shared" si="127"/>
        <v>7</v>
      </c>
      <c r="F226" s="22">
        <v>6</v>
      </c>
      <c r="G226" s="22" t="s">
        <v>47</v>
      </c>
      <c r="H226" s="22">
        <v>1</v>
      </c>
      <c r="I226" s="22" t="s">
        <v>47</v>
      </c>
      <c r="J226" s="22" t="s">
        <v>47</v>
      </c>
      <c r="K226" s="22" t="s">
        <v>47</v>
      </c>
      <c r="L226" s="22" t="s">
        <v>47</v>
      </c>
      <c r="M226" s="22" t="s">
        <v>47</v>
      </c>
      <c r="N226" s="22" t="s">
        <v>47</v>
      </c>
      <c r="O226" s="24" t="s">
        <v>47</v>
      </c>
    </row>
    <row r="227" spans="1:15" ht="17.100000000000001" customHeight="1" x14ac:dyDescent="0.2">
      <c r="A227" s="5"/>
      <c r="B227" s="5"/>
      <c r="C227" s="5" t="s">
        <v>29</v>
      </c>
      <c r="D227" s="5"/>
      <c r="E227" s="1">
        <f>SUM(E228:E229)</f>
        <v>35</v>
      </c>
      <c r="F227" s="21">
        <f>SUM(F228:F229)</f>
        <v>25</v>
      </c>
      <c r="G227" s="21">
        <f t="shared" ref="G227:O227" si="128">SUM(G228:G229)</f>
        <v>6</v>
      </c>
      <c r="H227" s="21">
        <f t="shared" si="128"/>
        <v>3</v>
      </c>
      <c r="I227" s="21">
        <f t="shared" si="128"/>
        <v>0</v>
      </c>
      <c r="J227" s="21">
        <f t="shared" si="128"/>
        <v>1</v>
      </c>
      <c r="K227" s="21">
        <f t="shared" si="128"/>
        <v>0</v>
      </c>
      <c r="L227" s="21">
        <f t="shared" si="128"/>
        <v>0</v>
      </c>
      <c r="M227" s="21">
        <f t="shared" si="128"/>
        <v>0</v>
      </c>
      <c r="N227" s="21">
        <f t="shared" si="128"/>
        <v>0</v>
      </c>
      <c r="O227" s="23">
        <f t="shared" si="128"/>
        <v>0</v>
      </c>
    </row>
    <row r="228" spans="1:15" ht="17.100000000000001" customHeight="1" x14ac:dyDescent="0.2">
      <c r="A228" s="5"/>
      <c r="B228" s="5"/>
      <c r="C228" s="5"/>
      <c r="D228" s="5" t="s">
        <v>21</v>
      </c>
      <c r="E228" s="1">
        <f t="shared" ref="E228:E235" si="129">SUM(F228:O228)</f>
        <v>34</v>
      </c>
      <c r="F228" s="22">
        <v>24</v>
      </c>
      <c r="G228" s="22">
        <v>6</v>
      </c>
      <c r="H228" s="22">
        <v>3</v>
      </c>
      <c r="I228" s="22" t="s">
        <v>47</v>
      </c>
      <c r="J228" s="22">
        <v>1</v>
      </c>
      <c r="K228" s="22" t="s">
        <v>47</v>
      </c>
      <c r="L228" s="22" t="s">
        <v>47</v>
      </c>
      <c r="M228" s="22" t="s">
        <v>47</v>
      </c>
      <c r="N228" s="22" t="s">
        <v>47</v>
      </c>
      <c r="O228" s="24" t="s">
        <v>47</v>
      </c>
    </row>
    <row r="229" spans="1:15" ht="17.100000000000001" customHeight="1" x14ac:dyDescent="0.2">
      <c r="A229" s="5"/>
      <c r="B229" s="5"/>
      <c r="C229" s="5"/>
      <c r="D229" s="5" t="s">
        <v>23</v>
      </c>
      <c r="E229" s="1">
        <f t="shared" si="129"/>
        <v>1</v>
      </c>
      <c r="F229" s="22">
        <v>1</v>
      </c>
      <c r="G229" s="22" t="s">
        <v>47</v>
      </c>
      <c r="H229" s="22" t="s">
        <v>47</v>
      </c>
      <c r="I229" s="22" t="s">
        <v>47</v>
      </c>
      <c r="J229" s="22" t="s">
        <v>47</v>
      </c>
      <c r="K229" s="22" t="s">
        <v>47</v>
      </c>
      <c r="L229" s="22" t="s">
        <v>47</v>
      </c>
      <c r="M229" s="22" t="s">
        <v>47</v>
      </c>
      <c r="N229" s="22" t="s">
        <v>47</v>
      </c>
      <c r="O229" s="24" t="s">
        <v>47</v>
      </c>
    </row>
    <row r="230" spans="1:15" ht="17.100000000000001" customHeight="1" x14ac:dyDescent="0.2">
      <c r="A230" s="5"/>
      <c r="B230" s="5"/>
      <c r="C230" s="5" t="s">
        <v>20</v>
      </c>
      <c r="D230" s="5"/>
      <c r="E230" s="1">
        <f t="shared" si="129"/>
        <v>33</v>
      </c>
      <c r="F230" s="22">
        <v>26</v>
      </c>
      <c r="G230" s="22">
        <v>2</v>
      </c>
      <c r="H230" s="22">
        <v>1</v>
      </c>
      <c r="I230" s="22">
        <v>2</v>
      </c>
      <c r="J230" s="22">
        <v>2</v>
      </c>
      <c r="K230" s="22" t="s">
        <v>47</v>
      </c>
      <c r="L230" s="22" t="s">
        <v>47</v>
      </c>
      <c r="M230" s="22" t="s">
        <v>47</v>
      </c>
      <c r="N230" s="22" t="s">
        <v>47</v>
      </c>
      <c r="O230" s="24" t="s">
        <v>47</v>
      </c>
    </row>
    <row r="231" spans="1:15" ht="17.100000000000001" customHeight="1" x14ac:dyDescent="0.2">
      <c r="A231" s="5"/>
      <c r="B231" s="5"/>
      <c r="C231" s="5" t="s">
        <v>17</v>
      </c>
      <c r="D231" s="10"/>
      <c r="E231" s="1">
        <f t="shared" si="129"/>
        <v>3</v>
      </c>
      <c r="F231" s="22">
        <v>2</v>
      </c>
      <c r="G231" s="22">
        <v>1</v>
      </c>
      <c r="H231" s="22" t="s">
        <v>47</v>
      </c>
      <c r="I231" s="22" t="s">
        <v>47</v>
      </c>
      <c r="J231" s="22" t="s">
        <v>47</v>
      </c>
      <c r="K231" s="22" t="s">
        <v>47</v>
      </c>
      <c r="L231" s="22" t="s">
        <v>47</v>
      </c>
      <c r="M231" s="22" t="s">
        <v>47</v>
      </c>
      <c r="N231" s="22" t="s">
        <v>47</v>
      </c>
      <c r="O231" s="24" t="s">
        <v>47</v>
      </c>
    </row>
    <row r="232" spans="1:15" ht="17.100000000000001" customHeight="1" x14ac:dyDescent="0.2">
      <c r="A232" s="5"/>
      <c r="B232" s="5"/>
      <c r="C232" s="5" t="s">
        <v>6</v>
      </c>
      <c r="E232" s="1">
        <f t="shared" si="129"/>
        <v>26</v>
      </c>
      <c r="F232" s="22">
        <v>20</v>
      </c>
      <c r="G232" s="22">
        <v>1</v>
      </c>
      <c r="H232" s="22">
        <v>5</v>
      </c>
      <c r="I232" s="22" t="s">
        <v>47</v>
      </c>
      <c r="J232" s="22" t="s">
        <v>47</v>
      </c>
      <c r="K232" s="22" t="s">
        <v>47</v>
      </c>
      <c r="L232" s="22" t="s">
        <v>47</v>
      </c>
      <c r="M232" s="22" t="s">
        <v>47</v>
      </c>
      <c r="N232" s="22" t="s">
        <v>47</v>
      </c>
      <c r="O232" s="24" t="s">
        <v>47</v>
      </c>
    </row>
    <row r="233" spans="1:15" ht="17.100000000000001" customHeight="1" x14ac:dyDescent="0.2">
      <c r="A233" s="5"/>
      <c r="B233" s="5" t="s">
        <v>10</v>
      </c>
      <c r="C233" s="5"/>
      <c r="E233" s="1">
        <f t="shared" si="129"/>
        <v>5</v>
      </c>
      <c r="F233" s="22">
        <v>4</v>
      </c>
      <c r="G233" s="22">
        <v>1</v>
      </c>
      <c r="H233" s="22" t="s">
        <v>47</v>
      </c>
      <c r="I233" s="22" t="s">
        <v>47</v>
      </c>
      <c r="J233" s="22" t="s">
        <v>47</v>
      </c>
      <c r="K233" s="22" t="s">
        <v>47</v>
      </c>
      <c r="L233" s="22" t="s">
        <v>47</v>
      </c>
      <c r="M233" s="22" t="s">
        <v>47</v>
      </c>
      <c r="N233" s="22" t="s">
        <v>47</v>
      </c>
      <c r="O233" s="24" t="s">
        <v>47</v>
      </c>
    </row>
    <row r="234" spans="1:15" ht="17.100000000000001" customHeight="1" x14ac:dyDescent="0.2">
      <c r="A234" s="5"/>
      <c r="B234" s="5" t="s">
        <v>11</v>
      </c>
      <c r="C234" s="5"/>
      <c r="D234" s="5"/>
      <c r="E234" s="1">
        <f t="shared" si="129"/>
        <v>2</v>
      </c>
      <c r="F234" s="22">
        <v>2</v>
      </c>
      <c r="G234" s="22" t="s">
        <v>47</v>
      </c>
      <c r="H234" s="22" t="s">
        <v>47</v>
      </c>
      <c r="I234" s="22" t="s">
        <v>47</v>
      </c>
      <c r="J234" s="22" t="s">
        <v>47</v>
      </c>
      <c r="K234" s="22" t="s">
        <v>47</v>
      </c>
      <c r="L234" s="22" t="s">
        <v>47</v>
      </c>
      <c r="M234" s="22" t="s">
        <v>47</v>
      </c>
      <c r="N234" s="22" t="s">
        <v>47</v>
      </c>
      <c r="O234" s="23" t="s">
        <v>47</v>
      </c>
    </row>
    <row r="235" spans="1:15" s="10" customFormat="1" ht="17.100000000000001" customHeight="1" x14ac:dyDescent="0.2">
      <c r="A235" s="5"/>
      <c r="B235" s="5" t="s">
        <v>32</v>
      </c>
      <c r="C235" s="5"/>
      <c r="D235" s="5"/>
      <c r="E235" s="1">
        <f t="shared" si="129"/>
        <v>79</v>
      </c>
      <c r="F235" s="22">
        <v>63</v>
      </c>
      <c r="G235" s="22">
        <v>7</v>
      </c>
      <c r="H235" s="22">
        <v>1</v>
      </c>
      <c r="I235" s="22">
        <v>3</v>
      </c>
      <c r="J235" s="22">
        <v>2</v>
      </c>
      <c r="K235" s="22">
        <v>3</v>
      </c>
      <c r="L235" s="22" t="s">
        <v>47</v>
      </c>
      <c r="M235" s="22" t="s">
        <v>47</v>
      </c>
      <c r="N235" s="22" t="s">
        <v>47</v>
      </c>
      <c r="O235" s="23" t="s">
        <v>47</v>
      </c>
    </row>
    <row r="236" spans="1:15" ht="5.0999999999999996" customHeight="1" x14ac:dyDescent="0.2">
      <c r="A236" s="11"/>
      <c r="B236" s="11"/>
      <c r="C236" s="11"/>
      <c r="D236" s="8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25"/>
    </row>
    <row r="237" spans="1:15" s="5" customFormat="1" ht="5.0999999999999996" customHeight="1" x14ac:dyDescent="0.2">
      <c r="E237" s="17"/>
      <c r="F237" s="13"/>
      <c r="G237" s="13"/>
      <c r="H237" s="13"/>
      <c r="I237" s="13"/>
      <c r="J237" s="13"/>
      <c r="K237" s="13"/>
      <c r="L237" s="13"/>
      <c r="M237" s="13"/>
    </row>
    <row r="238" spans="1:15" s="5" customFormat="1" ht="16.149999999999999" customHeight="1" x14ac:dyDescent="0.2">
      <c r="A238" s="15" t="s">
        <v>46</v>
      </c>
      <c r="E238" s="17"/>
      <c r="F238" s="13"/>
      <c r="G238" s="13"/>
      <c r="H238" s="13"/>
      <c r="I238" s="13"/>
      <c r="J238" s="13"/>
      <c r="K238" s="13"/>
      <c r="L238" s="13"/>
      <c r="M238" s="13"/>
    </row>
    <row r="239" spans="1:15" ht="16.149999999999999" customHeight="1" x14ac:dyDescent="0.2">
      <c r="A239" s="14" t="s">
        <v>30</v>
      </c>
      <c r="B239" s="14"/>
      <c r="E239" s="9"/>
      <c r="K239" s="18"/>
      <c r="L239" s="19"/>
      <c r="M239" s="19"/>
    </row>
    <row r="240" spans="1:15" ht="16.149999999999999" customHeight="1" x14ac:dyDescent="0.2">
      <c r="A240" s="4" t="s">
        <v>18</v>
      </c>
    </row>
    <row r="241" ht="18.95" customHeight="1" x14ac:dyDescent="0.2"/>
    <row r="242" ht="18" customHeight="1" x14ac:dyDescent="0.2"/>
    <row r="243" ht="18" customHeight="1" x14ac:dyDescent="0.2"/>
  </sheetData>
  <mergeCells count="12">
    <mergeCell ref="A5:D7"/>
    <mergeCell ref="E6:E7"/>
    <mergeCell ref="E5:O5"/>
    <mergeCell ref="F6:O6"/>
    <mergeCell ref="A1:O1"/>
    <mergeCell ref="A2:O2"/>
    <mergeCell ref="A3:O3"/>
    <mergeCell ref="A9:D9"/>
    <mergeCell ref="A55:D55"/>
    <mergeCell ref="A101:D101"/>
    <mergeCell ref="A188:D188"/>
    <mergeCell ref="A143:D143"/>
  </mergeCells>
  <printOptions horizontalCentered="1"/>
  <pageMargins left="0.74803149606299213" right="0.74803149606299213" top="0.98425196850393704" bottom="0.98425196850393704" header="0.31496062992125984" footer="0.31496062992125984"/>
  <pageSetup scale="65" orientation="portrait" r:id="rId1"/>
  <ignoredErrors>
    <ignoredError sqref="F103 F57 F220 F190 F129 F175 G57:I57 G190:I190" formulaRange="1"/>
    <ignoredError sqref="E80 E115 E23:F23 E119 E215 E227 E204 E92 E164 E159 E170 E46:O46 E124 E136:F136 E209" formula="1"/>
    <ignoredError sqref="F115 F227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451-28</vt:lpstr>
      <vt:lpstr>'451-28'!Títulos_a_imprimir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2026-05-27T13:57:03Z</cp:lastPrinted>
  <dcterms:created xsi:type="dcterms:W3CDTF">2017-11-21T18:55:44Z</dcterms:created>
  <dcterms:modified xsi:type="dcterms:W3CDTF">2026-06-30T20:06:09Z</dcterms:modified>
</cp:coreProperties>
</file>